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123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<sst xmlns="http://schemas.openxmlformats.org/spreadsheetml/2006/main" count="978" uniqueCount="238">
  <si>
    <t>Kábelárok ásás 0,7m mélységben, 0,4m szélességben, vissza töltéssel, döngöléssel.</t>
  </si>
  <si>
    <t>m</t>
  </si>
  <si>
    <t>Homok kábelárokba 0,4m szélességben 
0,2m vastagságban</t>
  </si>
  <si>
    <t>Jelzőszalag</t>
  </si>
  <si>
    <t>Védőcső Kabuflex R  Ø 160/137mm védőcső
földárokba fektetve</t>
  </si>
  <si>
    <t>Földelőszonda 3m hosszú</t>
  </si>
  <si>
    <t>db</t>
  </si>
  <si>
    <t>10m-es alumínium lámposzlop ALO 010</t>
  </si>
  <si>
    <t xml:space="preserve"> Kétkarú alumíniumlámpakar 2x0,5m</t>
  </si>
  <si>
    <t>Oszlop alap készítése ALO 010 oszlop részére</t>
  </si>
  <si>
    <t>Parkvilágító kandeláber 
STOCKHOLM - kandeláber - fekete acél - 
NORLYS 281B</t>
  </si>
  <si>
    <t>Betonalap készítés Parkvilágítók részére</t>
  </si>
  <si>
    <t>LED fényforrás parkvilágító lámpatesekbe
PHILIPS CorePro LEDbulb D 11.5W 827 
E27 Dim WW 2700K LED - 2015/16 széria</t>
  </si>
  <si>
    <t>VF jelű világítási főelosztó Ge-1 terv szerint</t>
  </si>
  <si>
    <t>kl</t>
  </si>
  <si>
    <t>Energia oszlop
EO-2</t>
  </si>
  <si>
    <t>mp</t>
  </si>
  <si>
    <t>Megvalósulási tervdokumentáció</t>
  </si>
  <si>
    <t>Nyiltárkos geodéziai bemérés</t>
  </si>
  <si>
    <t>Világításmérési jegyzőkönyv</t>
  </si>
  <si>
    <t>Első felülvizsgálati jegyzőkönyv</t>
  </si>
  <si>
    <t>mennyiség</t>
  </si>
  <si>
    <t>m.e.</t>
  </si>
  <si>
    <t>Anyag egységár</t>
  </si>
  <si>
    <t>Munkadíj egységár</t>
  </si>
  <si>
    <t>Anyag</t>
  </si>
  <si>
    <t>Munkadíj</t>
  </si>
  <si>
    <t>21-002-001.2</t>
  </si>
  <si>
    <t>Humuszos termőréteg, termőföld leszedése, terítése gépi erővel, 18%-os terephajlásig, bármilyen talajban, szállítással, 50,1-200,0 m között 10 cm vtg.-ban (Helyszíni deponálással)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</si>
  <si>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</si>
  <si>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</si>
  <si>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M-2 min.</t>
  </si>
  <si>
    <t>m2</t>
  </si>
  <si>
    <t>21-004-4.1.1-0120401</t>
  </si>
  <si>
    <t>21-004-4.1.1-0133651</t>
  </si>
  <si>
    <t>Talajjavító réteg készítése vonalas létesítményeknél, 3,00 m szélességig vagy építményen belül, homokból Osztályozott homok, OH 0/4, KŐKA, Pécsvárad</t>
  </si>
  <si>
    <t>21-004-4.1.2-0120231</t>
  </si>
  <si>
    <t>Talajjavító réteg készítése vonalas létesítményeknél, 3,00 m szélességig vagy építményen belül, osztályozatlan kavicsból Természetes szemmegoszlású homokos kavics, THK 0/24 QTT, KŐKA, Alsózsolca</t>
  </si>
  <si>
    <t>21-004-4.2.2-0120189</t>
  </si>
  <si>
    <t>Talajjavító réteg készítése vonalas létesítményeknél, 3,00 m szélesség felett, osztályozatlan kavicsból Természetes szemmegoszlású homokos kavics, THK 0/32 P-TT, Nyékládháza</t>
  </si>
  <si>
    <t>21-004-5.1.1.1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</si>
  <si>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</si>
  <si>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</si>
  <si>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</si>
  <si>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</si>
  <si>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</si>
  <si>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21-005-2.1.1</t>
  </si>
  <si>
    <t>21-006-1.1.1</t>
  </si>
  <si>
    <t>Bevágási szelvény bővítése 3,00 m-nél kisebb vastagságban, földkitermeléssel, töltés- vagy depóniaképzéssel, tömörítés nélkül, I-IV. oszt.talajban, gépi erővel, szállítással, 20,0 m-ig</t>
  </si>
  <si>
    <t>21-006-2.1</t>
  </si>
  <si>
    <t>Töltésszélesítés 4,00 m szélességig, földkitermeléssel, töltésépítéssel, tömörítés és rézsűképzés nélkül, I-IV. oszt. talajban, gépi erővel, szállítással, 50,0 m-ig</t>
  </si>
  <si>
    <t>21-007-3.2</t>
  </si>
  <si>
    <t>Műtárgyakkal, épületekkel közvetlenül összefüggő feltöltések  és előfeltöltések készítése, tömörítés nélkül, gépi erővel, kiegészítő kézi munkával, I-IV. oszt.talajban, szállítással, 10,1-50,0 m között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</si>
  <si>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</si>
  <si>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</si>
  <si>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</si>
  <si>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talajosztály I-IV.</t>
  </si>
  <si>
    <t>21-011-11.8</t>
  </si>
  <si>
    <t>22-002-3.2-0135654</t>
  </si>
  <si>
    <t>Szivárgó építése, perforált, körkörös bordázatú PVC dréncsőből, belső átmérő: 80-100 mm REHAU RAUDREN G bordás rugalmas dréncső, PVC, perforált, DN 100, Csz: 149195</t>
  </si>
  <si>
    <t>22-002-4</t>
  </si>
  <si>
    <t>Szivárgó építésénél PVC dréncsőhöz idomok elhelyezése, akna bekötőidom (homokcsapdával)</t>
  </si>
  <si>
    <t>Munkanem összesen</t>
  </si>
  <si>
    <t>53-001-31.2.3-0131522</t>
  </si>
  <si>
    <t>Egyoldalon tokos műanyag csatornacső beépítése földárokba, gumigyűrűs kötéssel, csőidomok nélkül, 2,00 m hosszú csövekből, külső csőátmérő: 150-160 mm PIPELIFE PVC-U tömörfalú tokos csatornacső 160x4,0x2000 mm SN4, KGEM160/2M-EN</t>
  </si>
  <si>
    <t>53-001-31.5.1.3-0131526</t>
  </si>
  <si>
    <t>Egyoldalon tokos műanyag csatornacső beépítése földárokba, gumigyűrűs kötéssel, csőidomok nélkül, 6,00 m hosszú csövekből, külső csőátmérő: 250 mm-ig, külső csőátmérő: 150-160 mm PIPELIFE PVC-U tömörfalú tokos csatornacső 160x4,0x6000 mm SN4, KGEM160/6M-EN</t>
  </si>
  <si>
    <t>53-005-1.1.1-0645053</t>
  </si>
  <si>
    <t>53-005-5.1-0645196</t>
  </si>
  <si>
    <t>Beton aknamagasító elem elhelyezése, cementhabarcsos illesztéssel, 80 cm belső átmérőig, bármely magassági mérettel LEIER AGY 80/75/9 L aknagyűrű csaphornyos illesztéssel, V1-T1-A1, CEM 2/A-V 32,5 S, Cikkszám: HUTJS1529</t>
  </si>
  <si>
    <t>53-005-8.2.1.1-0644070</t>
  </si>
  <si>
    <t>Beton vagy vasbeton felső szűkítő elhelyezése, csaphornyos, cementhabarcsos illesztéssel, belső átmérő alul 80 cm, felül 50-62,5 cm LEIER ASZ 80/60/30 L akna-szűkítőelem, csaphornyos illesztéssel, V1-T1-A1, CEM 2/A-V 32,5 S, Cikkszám: HUTJS1530</t>
  </si>
  <si>
    <t>53-005-31.4-0236906</t>
  </si>
  <si>
    <t>Műanyag fenékelem elhelyezése behelyezett gumigyűrűvel, DN 500 WAVIN aknafenékelem 200/500/200 PP-ből, GD típusú, 500 mm-es. Egyenes átfolyással, CAPA2050</t>
  </si>
  <si>
    <t>53-005-32.3</t>
  </si>
  <si>
    <t>Műanyag aknafalcső, teleszkópcső vagy szűkítő elhelyezése, DN 500 aknafalcső</t>
  </si>
  <si>
    <t>53-006-2.1</t>
  </si>
  <si>
    <t>Külső-belső mintadeszkázat készítése típusaknához és aknajellegű műtárgyakhoz, sík felülettel</t>
  </si>
  <si>
    <t>53-007-5.3-K</t>
  </si>
  <si>
    <t>Burkolható aknafedlap 62,5 cm-es aknaszűkítőre elhelyezve.</t>
  </si>
  <si>
    <t>Burkolható aknafedlap 50 cm-es műanyag aknán elhelyezve.</t>
  </si>
  <si>
    <t>53-021-4.2.1-0232558</t>
  </si>
  <si>
    <t>Polimerbeton réskeretes vízelvezető rendszer (folyóka) tartozékainak elhelyezése, homoklap ACO DRAIN SR 100 S homoklap folyóka elejére és végére, hg.acél élvédelemmel, Rend.sz: 06340</t>
  </si>
  <si>
    <t>61-004-1.1-0130171</t>
  </si>
  <si>
    <t>Szórt alap készítése, egy rétegben, 20 cm vastagságban, zúzottkőből vagy kohósalak-kőből Speciális zúzottkő andezit, S 0/32, KŐKA, Komló</t>
  </si>
  <si>
    <t>Szórt alap készítése, egy rétegben, 15 cm vastagságban, 4 cm hézagkitöltéssel, zúzottkőből vagy kohósalakkőből Speciális zúzottkő andezit, S 0/32, KŐKA, Komló</t>
  </si>
  <si>
    <t>61-005-1.2-0130010</t>
  </si>
  <si>
    <t>61-006-2.1-0120133</t>
  </si>
  <si>
    <t>Zúzottkőpálya lefedése az útpadkán tárolt zúzalékkal Nemes zúzottkő andezit, NZ 2/4, KŐKA, Komló</t>
  </si>
  <si>
    <t>61-006-2.1-0130172</t>
  </si>
  <si>
    <t>Zúzottkőpálya lefedése az útpadkán tárolt zúzalékkal Speciális zúzottkő andezit, S 5/12, KŐKA, Komló</t>
  </si>
  <si>
    <t>61-011-003-0118002</t>
  </si>
  <si>
    <t>Védő és elválasztó réteg készítése REHAU RAUMAT geotextília PP-ből, fehér, 150 g/m2, 7,0 kN/m, Cikkszám: 241818</t>
  </si>
  <si>
    <t>Összesen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</si>
  <si>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</si>
  <si>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</si>
  <si>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62-003-51.1-0611450</t>
  </si>
  <si>
    <t>Térburkolat készítése rendszerkövekből  6 cm-es vastagsággal, 5,7x11,5x6; 8,6x11,2x6; 11,2x11,5x6;  11,5x11,5x6; 11,5x17,2x6; 17,2x11,5x6 cm-es méretekben A Beton-Viacolor Klasszik 17,2x11,5x6 cm, szürke</t>
  </si>
  <si>
    <t>63-103-001.1.2.1-0750001</t>
  </si>
  <si>
    <t>Egyéb közutak bitumenes burkolatának készítése, hengerelt aszfalt alapréteg készítése (AC),a meglévő alap felületének előzetes letakarításával, bitumenemulziós alápermetezéssel, 4 méter szélességig,
AC 16 alap aszfaltkeverékből, 45-80 mm vastagságban terítve. Alapréteg AC16 alap 35/50, AC16 alap 50/70 típusú bitumennel, N igénybevételi kat. alapréteg, zúzalékkal, homokkal</t>
  </si>
  <si>
    <t>63-103-001.31.2.2-0750202</t>
  </si>
  <si>
    <t>Egyéb közutak bitumenes burkolatának készítése, hengerelt aszfalt kopóréteg készítése (AC),az alatta lévő réteg felületének előzetes letakarításával és bitumenes permetezéssel, 4 méter szélességig, AC 8 kopó aszfaltkeverék-ből, 25-45 mm vastagságban terítve. Kopóréteg AC8 kopó 50/70, AC8 kopó 70/100 típusú bitumennel, N igénybevételi kat. útszakaszok kopórétege, homokkal, zúzalékkal</t>
  </si>
  <si>
    <t>91-003-003.2.1.1.1-0631101</t>
  </si>
  <si>
    <t>Gyepesítés, előkészített talajon magvetéssel, kézzel szórva, vízszintes területen, trágyázás nélkül, hengerezéssel KITE PÁZSIT fűmagkeverék, 40-50 dkg/10 m2</t>
  </si>
  <si>
    <t>15-001-2</t>
  </si>
  <si>
    <t>Sávalap kétoldalas zsaluzása fa zsaluzattal, max. 0,8 m magasságig</t>
  </si>
  <si>
    <t>15-004-1.1.1.1</t>
  </si>
  <si>
    <t>Ülőlemez zsaluzása, 10 cm magasságban  alsó részén vízorr képzéssel szükséges alátámasztással, fa zsaluzattal, 1,5 m magasságig</t>
  </si>
  <si>
    <t>21-002-1.1</t>
  </si>
  <si>
    <t>Humuszos termőréteg, termőföld leszedése, terítése gépi erővel, 18%-os terephajlásig, bármilyen talajban, szállítással, 50,0 m-ig</t>
  </si>
  <si>
    <t>21-003-7.1.3.1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</si>
  <si>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</si>
  <si>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</si>
  <si>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</si>
  <si>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</si>
  <si>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</si>
  <si>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</si>
  <si>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laza m3</t>
  </si>
  <si>
    <t>21-011-7.2-0120002</t>
  </si>
  <si>
    <t>Feltöltések alap- és lábazati falak közé és alagsori vagy alá nem pincézett földszinti padozatok alá, az anyag szétterítésével, mozgatásával, kézi döngöléssel, osztályozatlan kavicsból Nyers homokos kavics, NHK 0/63 Q-TT, KŐKA, Alsózsolca</t>
  </si>
  <si>
    <t>21-011-11.3</t>
  </si>
  <si>
    <t>21-011-12</t>
  </si>
  <si>
    <t>Munkahelyi depóniából építési törmelék konténerbe rakása,  kézi erővel, önálló munka esetén elszámolva, konténer szállítás nélkül</t>
  </si>
  <si>
    <t>31-021-10.1.1.1-0230110</t>
  </si>
  <si>
    <t>31-030-11.1.1.2-0121110</t>
  </si>
  <si>
    <t>31-051-1.1-0121110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</si>
  <si>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Dmax = 16 mm, m = 6,4 finomsági modulussal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</si>
  <si>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Dmax = 16 mm, m = 6,3 finomsági modulussal</t>
  </si>
  <si>
    <t>Járdakészítés betonból, 8 cm vastagságig, tükörkiemeléssel, 8 cm kavicságyazattal, szegéllyel, zsaluzattal, X0b(H) környezeti osztályú, kissé képlékeny konzisztenciájú betonból, saját levében simítva C16/20 - X0b(H) kissé képlékeny kavicsbeton keverék CEM 42,5 pc. Dmax = 16 mm, m = 6,4 finomsági modulussal</t>
  </si>
  <si>
    <t>33-001-1.3.2.4.1.1-0010206</t>
  </si>
  <si>
    <t>33-001-1.3.4.4.1.1-0010405</t>
  </si>
  <si>
    <t>Teherhordó és kitöltő falazat készítése, beton, könnyűbeton falazóblokk vagy zsaluzóelem termékekből, 200 mm falvastagságban, 200x500x230 mm-es méretű beton zsaluzóelemből, kitöltő betonnal, betonacél beépítéssel Leier ZS 20-as zsaluzóelem, 200/500/230 mm, C12/15-16/kissé képlékeny kavicsbeton, B 60.40:10 mm átmérőjű betonacél</t>
  </si>
  <si>
    <t>Teherhordó és kitöltő falazat készítése, beton, könnyűbeton falazóblokk vagy zsaluzóelem termékekből, 300 mm falvastagságban, 300x500x230 mm-es méretű beton zsaluzóelemből, kitöltő betonnal, betonacél beépítéssel Leier ZS 30-as zsaluzóelem, 300/500/230 mm, C16/20-16/kissé képlékeny kavicsbeton, B 60.40:10 mm átmérőjű betonacél</t>
  </si>
  <si>
    <t>36-007-9.1.1-0411706</t>
  </si>
  <si>
    <t>Lábazati vakolatok; lábazati alapvakolat felhordása kézi erővel, 2 cm vastagságban weber 231 KPS lábazati alapvakolat Kód: 231P</t>
  </si>
  <si>
    <t>36-007-9.2-0414512</t>
  </si>
  <si>
    <t>Lábazati vakolatok; díszítő és lábazati műgyantás kötőanyagú vakolatréteg felhordása, kézi erővel, vödrös kiszerelésű anyagból LB-Knauf Colorol díszítő és lábazati vakolat, 24 színben, Csz: 827311</t>
  </si>
  <si>
    <t>45-004-1-0180301</t>
  </si>
  <si>
    <t>Kóracél mellvédkorlát elhelyezése, fészekbe vagy kőcsavaros rögzítéssel Kóracélcső korlát, 51 mm átmérőjű kézfogóval,  alatta 7 sor 15 mm átmérőjű osztással</t>
  </si>
  <si>
    <t>45-004-2-0180301</t>
  </si>
  <si>
    <t>Kóracél lépcsőkorlát elhelyezése fészekbe vagy kőcsavaros rögzítéssel Kóracélcső korlát, 51 mm átmérőjű kézfogóval,  alatta 7 sor 18 mm átmérőjű osztással</t>
  </si>
  <si>
    <t>92-001-1.1.3-0311021</t>
  </si>
  <si>
    <t>Esésvédő burkolat kialakítása ülés céljából, rugalmas gumi vagy műanyagburkolat fektetése ragasztással C.S.O. Gumilap 500x500x45 mm vörös, HIC = 1,56 m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</si>
  <si>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 Dmax = 16 mm, m = 6,3 finomsági modulussal</t>
  </si>
  <si>
    <t>Lábazati vakolatok; díszítő és lábazati műgyantás kötőanyagú vakolatréteg felhordása, kézi erővel, vödrös kiszerelésű anyagból LB-Knauf Colorol díszítő és lábazati vakolat, 24 színben</t>
  </si>
  <si>
    <t>45-003-1.1-0137535</t>
  </si>
  <si>
    <t>Kerítéskapu komplett elhelyezése egyszárnyú kivitelben DIRICKX Espace kertkapu, 1,00 m-es átjáróval, magasság: 2000 mm, szemméret: 35x20 mm zártszelvény, szín: zöld
alapárok kiemeléssel, betonozással, földelterítéssel</t>
  </si>
  <si>
    <t>45-003-1.1-0137536</t>
  </si>
  <si>
    <t>Kerítéskapu komplett elhelyezése egyszárnyú kivitelben DIRICKX Espace kertkapu, 1,25 m-es átjáróval, magasság: 2000 mm, szemméret: 35x20 mm zártszelvény, szín: zöld
alapárok kiemeléssel, betonozással, földelterítéssel</t>
  </si>
  <si>
    <t>45-004-31.1.2-0137346</t>
  </si>
  <si>
    <t>Komplett, zárt, táblás ipari kerítésrendszer rögzítése,  oszlopok, valamint mezők folyamatos elhelyezésével, fúrt pontalapokra, az alaptestek kiemelésével, bebetonozásával, normál terepviszonyok mellett 1,51-2,00 m kerítés magasság között DIRICKX Axis C táblás ipari kerítés, tábla szélesség:2,5 m huzalvastagság: vízsz. 5mm, függ. 5 mm, szemméret:200x50 mm, magasság: 2,00 m</t>
  </si>
  <si>
    <t>11. MÉLYÉPÍTÉS - Irtás, föld- és sziklamunka</t>
  </si>
  <si>
    <t>12. MÉLYÉPÍTÉS - Szivárgóépítés, alagcsövezés</t>
  </si>
  <si>
    <t>13. MÉLYÉPÍTÉS - Közműcsatorna-építés</t>
  </si>
  <si>
    <t>14. MÉLYÉPÍTÉS - Útburkolatalap és makadámburkolatalap</t>
  </si>
  <si>
    <t>15. MÉLYÉPÍTÉS - Kőburkolat készítése</t>
  </si>
  <si>
    <t>16. MÉLYÉPÍTÉS - Bitumenes alap és makadámburkolat</t>
  </si>
  <si>
    <t>17. MÉLYÉPÍTÉS - Kert és parképítési munka</t>
  </si>
  <si>
    <t>18. MÉLYÉPÍTÉS - Szabadidő és sportlétesítmények</t>
  </si>
  <si>
    <t>21. LELÁTÓ - Zsaluzás és állványozás</t>
  </si>
  <si>
    <t>22. LELÁTÓ - Irtás-, föld és sziklamunka</t>
  </si>
  <si>
    <t>23. LELÁTÓ - Síkalapozás</t>
  </si>
  <si>
    <t>24. LELÁTÓ - Helyszíni beton és vasbeton munkák</t>
  </si>
  <si>
    <t>25. LELÁTÓ - Falazás és egyéb kőművesmunka</t>
  </si>
  <si>
    <t>26. LELÁTÓ - Vakolás és rabicolás</t>
  </si>
  <si>
    <t>27. LELÁTÓ - Fém nyílászáró és épületlakatos munkák</t>
  </si>
  <si>
    <t>28. LELÁTÓ - Szabadidő és sportlétesítmények</t>
  </si>
  <si>
    <t>31. OKTATÓ - Zsaluzás és állványozás</t>
  </si>
  <si>
    <t>32. OKTATÓ - Irtás-, föld és sziklamunka</t>
  </si>
  <si>
    <t>33. OKTATÓ - Síkalapozás</t>
  </si>
  <si>
    <t>34. OKTATÓ - Helyszíni beton és vasbeton munkák</t>
  </si>
  <si>
    <t>35. OKTATÓ - Falazás és egyéb kőművesmunka</t>
  </si>
  <si>
    <t>36. OKTATÓ - Vakolás és rabicolás</t>
  </si>
  <si>
    <t>37. OKTATÓ - Szabadidő és sportlétesítmények</t>
  </si>
  <si>
    <t>41. KERÍTÉS</t>
  </si>
  <si>
    <t>51. ELEKTROMOS</t>
  </si>
  <si>
    <t>MÉLYÉPÍTÉS - Összesen</t>
  </si>
  <si>
    <t>LELÁTÓ - Összesen</t>
  </si>
  <si>
    <t>OKTATÓ - Összesen</t>
  </si>
  <si>
    <t>KERÍTÉS - Összesen</t>
  </si>
  <si>
    <t>ELEKTROMOS - Összesen</t>
  </si>
  <si>
    <t xml:space="preserve"> + 27 % ÁFA</t>
  </si>
  <si>
    <t>MINDÖSSZESEN NETTÓ</t>
  </si>
  <si>
    <t>MINDÖSSZESEN BRUTTÓ</t>
  </si>
  <si>
    <t>32. OKTATÓ - Helyszíni beton és vasbeton munkák</t>
  </si>
  <si>
    <t>37. OKTATÓ - Vakolás és rabicolás</t>
  </si>
  <si>
    <r>
      <t>Talajjavító réteg készítése vonalas létesítményeknél, 3,00 m szélességig vagy építményen belül, homokból Természetes szemmegoszlású homok, TH  0/4 P-TT, Nyékládháza (</t>
    </r>
    <r>
      <rPr>
        <b/>
        <sz val="10"/>
        <rFont val="Times New Roman"/>
        <family val="1"/>
      </rPr>
      <t>Távolugró gödör feltöltése</t>
    </r>
    <r>
      <rPr>
        <sz val="10"/>
        <rFont val="Times New Roman"/>
        <family val="1"/>
      </rPr>
      <t>)</t>
    </r>
  </si>
  <si>
    <r>
      <t>Csatorna (nyílt árok) építése bármely konzisztenciájú talajban vagy víz alól,  gépi erővel, szelvényméret: 1,1-6,0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között</t>
    </r>
  </si>
  <si>
    <r>
      <t>Építési törmelék konténeres elszállítása, lerakása, lerakóhelyi díjjal, 12,0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-es konténerbe</t>
    </r>
  </si>
  <si>
    <r>
      <t>Beton burkolatalap készítése, 70 cm-es mélységgel, változó szélességi méretekkel, permetezett védőréteggel utókezelve, 2,00 m sávszélességig C20/25 - X0b(H) földnedves kavicsbeton keverék CEM 52,5 pc. D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 16 mm, m = 6,3 finomsági modulussal (FITNESS eszközök alapozása)</t>
    </r>
  </si>
  <si>
    <r>
      <t>10m</t>
    </r>
    <r>
      <rPr>
        <vertAlign val="superscript"/>
        <sz val="10"/>
        <rFont val="Times New Roman"/>
        <family val="1"/>
      </rPr>
      <t>2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</si>
  <si>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1,5 m mélységig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</si>
  <si>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-es konténerbe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</si>
  <si>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5,5 m mélységig</t>
    </r>
  </si>
  <si>
    <r>
      <t>m</t>
    </r>
    <r>
      <rPr>
        <vertAlign val="superscript"/>
        <sz val="10"/>
        <rFont val="Times New Roman"/>
        <family val="1"/>
      </rPr>
      <t>3</t>
    </r>
  </si>
  <si>
    <r>
      <t>NYY-J 3x6mm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</si>
  <si>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3x16mm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</si>
  <si>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5x4mm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</si>
  <si>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</si>
  <si>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NYM-J 3x2,5mm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réz oszlopon belül</t>
    </r>
  </si>
  <si>
    <r>
      <t>Kábelvég záró hőre zsugorodó kis keresztmetsztű kábelekre 3x6-5x4mm</t>
    </r>
    <r>
      <rPr>
        <vertAlign val="superscript"/>
        <sz val="10"/>
        <rFont val="Times New Roman"/>
        <family val="1"/>
      </rPr>
      <t>2</t>
    </r>
  </si>
  <si>
    <r>
      <t>Kábelvég záró hőre zsugorodó 5x16m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kábelre</t>
    </r>
  </si>
  <si>
    <t>Maklár, Templom tér 28.  (Hrsz: 2/4-2/5)</t>
  </si>
  <si>
    <t>Sportcentrum létesítése Makláron a 2/4., 2/5. hrsz.-ú ingatlanokon vállalkozási szerződés keretében</t>
  </si>
  <si>
    <t>Beton akna-fenékelem elhelyezése, csaphornyos, habarcsos illesztéssel, beépített csatlakozó elemek nélkül, földmunka és dúcolás nélkül, belső csőátmérő: 80 cm-ig, 100 cm magasságig LEIER AFE 80/50 LK beton akna-fenékelem, csaphornyos illesztésű, künettel, V1-T1-A1, CEM 2/A-V 32,5 S, Cikkszám: HUTJS1899</t>
  </si>
  <si>
    <t>92-021-2.1.2 K</t>
  </si>
  <si>
    <t>DIAGRÁL</t>
  </si>
  <si>
    <t>KEDRON</t>
  </si>
  <si>
    <r>
      <rPr>
        <sz val="10"/>
        <color indexed="8"/>
        <rFont val="Times New Roman"/>
        <family val="1"/>
      </rPr>
      <t>10m</t>
    </r>
    <r>
      <rPr>
        <vertAlign val="superscript"/>
        <sz val="10"/>
        <color indexed="8"/>
        <rFont val="Times New Roman"/>
        <family val="1"/>
      </rPr>
      <t>2</t>
    </r>
  </si>
  <si>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</si>
  <si>
    <t>T</t>
  </si>
  <si>
    <t>Humuszterítés 20 cm vastagságig gépi erővel, kiegészítő kézi munkával vízszintes felületen 50 m-ig (HUMUSZ BESZÁLLÍTÁS NEM SZÜKSÉGES)</t>
  </si>
  <si>
    <t>K</t>
  </si>
  <si>
    <t>Szórt gumiburkolat kialakítása, rugalmas tér-burkoló anyaggal 5mm vtg.-ban (Helyszínen szórt burkolat, CONIPUR SP strukturált szerkezetű burkolati rendszer) VAGY ENNÉL JOBB MINŐSÉGBEN</t>
  </si>
  <si>
    <t>92-021-2 K</t>
  </si>
  <si>
    <r>
      <t>Vasbeton sáv-, talp-, lemez- vagy gerendaalap készítése helyszínen kevert .....minőségű betonból C16/20 - X0v(H) képlékeny kavicsbeton keverék CEM 32,5 pc. D</t>
    </r>
    <r>
      <rPr>
        <vertAlign val="subscript"/>
        <sz val="10"/>
        <color indexed="8"/>
        <rFont val="Times New Roman"/>
        <family val="1"/>
      </rPr>
      <t>max</t>
    </r>
    <r>
      <rPr>
        <sz val="10"/>
        <color indexed="8"/>
        <rFont val="Times New Roman"/>
        <family val="1"/>
      </rPr>
      <t xml:space="preserve"> = 16 mm, m = 6,6 finomsági modulussal (A BETONVAS ANYAGÁRÁT ÉS A SZERELÉS MUNKADÍJÁT NE SZEREPELTESSÉK)</t>
    </r>
  </si>
  <si>
    <t>23-003-3-0222210 K</t>
  </si>
  <si>
    <t>Kerítéskapu komplett elhelyezése sínenfutó kivitelben DIRICKX Alliance sínenfutó kapu, átjáró: 4,00 m, magasság: 2,00 m
alapárok kiemeléssel, betonozással, földelterítéssel (MOTOROS MOZGATÁS NEM SZÜKSÉGES)</t>
  </si>
  <si>
    <t>45-003-1.3-0137842 K</t>
  </si>
  <si>
    <t>Polimerbeton réskeretes vízelvezető rendszer (folyóka) földmunkák és ágyazatkészítés nélkül, alacsony és közepes terhelésre ACO DRAIN SR 100 S folyóka közép beömléssel, 1,0 m, horg. acél réskerettel, Terhelési osztály: A15-C250, Rend.sz: 06112 VAGY ENNEK HIÁNYÁBAN AZ ÖNÖK ÁLTAL BEADOTT, RÉSZÜNKRŐL ELFOGADOTT RENDSZER</t>
  </si>
  <si>
    <t>92-002-1.8-0155441 K</t>
  </si>
  <si>
    <t>Labda védő háló komplett kialakítása,  fúrt 60 cm átmérőjű pontalapokra, az alaptesteknek AZ ASZFALT SZINTRE HOZÁSÁVAL, bebetonozásával, acél oszopok elhelyezésével, 5 m magasságig, tüzihorganyzott kivitelben, szükséges merevítők elhelyezésével, ALUL, FELÜL ÉS KÖZÉPEN feszítőhuzalokkal, háló 45x45 mm-es lyukbőséggel rögzítve.</t>
  </si>
  <si>
    <t>Fejtett föld elszállítása I-IV. osztályú talaj lerakóhelyre, lerakóhelyi díjjal, 10 km távolságig (A TISZTA HUMUSZ ÉS A GYÖKÉRZÓNÁS ANYAG AZ EREDETI AJÁNLATTÉTELI FELHÍVÁS 3. KÖTET 1.5 PONTJA SZEINT HELYEZHETŐ EL)</t>
  </si>
  <si>
    <t>21-011-3.1.1 K</t>
  </si>
  <si>
    <t>Fejtett föld elszállítása I-IV. osztályú talaj lerakóhelyre, lerakóhelyi díjjal, 10 km távolságig  (A TISZTA HUMUSZ ÉS A GYÖKÉRZÓNÁS ANYAG AZ EREDETI AJÁNLATTÉTELI FELHÍVÁS 3. KÖTET 1.5 PONTJA SZEINT HELYEZHETŐ EL)</t>
  </si>
  <si>
    <t>Érintésvédelmi jegyzőkönyv (VEGYÉK FIGYELEMBE, HOGY AZ ÁRAT MÉRÉSI PONTRA LEOSZTVA KELL MEGADNI)</t>
  </si>
  <si>
    <t>Ajánlatkérő neve:</t>
  </si>
  <si>
    <t>Maklár Község Önkormányzata</t>
  </si>
  <si>
    <t>Ajánlattkérő címe</t>
  </si>
  <si>
    <t>3397 Maklár, Templom tér 30.</t>
  </si>
  <si>
    <t>Ajánlattevő neve:</t>
  </si>
  <si>
    <t>Ajánlattevő címe</t>
  </si>
  <si>
    <t>Az ajánlat kelte</t>
  </si>
  <si>
    <t>Módosítható cellák</t>
  </si>
  <si>
    <t>KIEGÉSZÍTETT CELLÁK</t>
  </si>
  <si>
    <t>LED reflektor 10m fénypont magasságra szerelve
GE LIGHTING 93029231 
AHIX/1/F/AW/300/4/D/ST/1/N/B /</t>
  </si>
  <si>
    <t xml:space="preserve">Sportpálya burkolat kialakítása, rugalmas tér-burkoló anyaggal 26mm vtg.-ban (Helyszínen öntött, szórt rekortán burkolat, 2cm SBR gumi + poliuretán + kavics alapréteg, EPDM őrlettel kevert poliuretán anyag felvitele 2rétegben 6mm vastagságban, IAAF minősítésű) + festés. VAGY EGYENÉRTÉKŰ VAGY ENNÉL JOBB MINŐSÉGŰ MEGOLDÁS </t>
  </si>
  <si>
    <t>Gumiszegély, homokcsapda  (Pl: ACO SPORT RENDSZER, VAGY BÁRMILYEN MÁS EZZEL EGYENÉRTÉKŰ VAGY ENNÉL JOBB MINŐSÉGŰ MEGOLDÁS 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</si>
</sst>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H_U_F_-;\-* #,##0\ _H_U_F_-;_-* &quot;-&quot;\ _H_U_F_-;_-@_-"/>
    <numFmt numFmtId="165" formatCode="&quot;H-&quot;0000"/>
    <numFmt numFmtId="166" formatCode="&quot; &quot;* #,##0&quot;     &quot;;&quot;-&quot;* #,##0&quot;     &quot;;&quot; &quot;* &quot;-     &quot;"/>
    <numFmt numFmtId="167" formatCode="#,##0_ ;\-#,##0\ "/>
    <numFmt numFmtId="168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4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/>
    </xf>
    <xf numFmtId="0" fontId="58" fillId="0" borderId="0" xfId="0" applyFont="1" applyAlignment="1">
      <alignment wrapText="1"/>
    </xf>
    <xf numFmtId="0" fontId="57" fillId="0" borderId="0" xfId="0" applyFont="1" applyFill="1" applyBorder="1" applyAlignment="1">
      <alignment vertical="center"/>
    </xf>
    <xf numFmtId="0" fontId="54" fillId="0" borderId="0" xfId="0" applyFont="1" applyBorder="1" applyAlignment="1">
      <alignment/>
    </xf>
    <xf numFmtId="0" fontId="59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53" fillId="35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1" fillId="36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6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1" fontId="53" fillId="36" borderId="0" xfId="0" applyNumberFormat="1" applyFont="1" applyFill="1" applyBorder="1" applyAlignment="1">
      <alignment horizontal="right" vertical="center"/>
    </xf>
    <xf numFmtId="3" fontId="62" fillId="36" borderId="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vertical="center"/>
    </xf>
    <xf numFmtId="49" fontId="63" fillId="34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right" vertical="center" wrapText="1"/>
    </xf>
    <xf numFmtId="49" fontId="57" fillId="0" borderId="0" xfId="0" applyNumberFormat="1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7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61" fillId="36" borderId="11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vertical="center"/>
    </xf>
    <xf numFmtId="0" fontId="53" fillId="36" borderId="16" xfId="0" applyFont="1" applyFill="1" applyBorder="1" applyAlignment="1">
      <alignment vertical="center"/>
    </xf>
    <xf numFmtId="0" fontId="53" fillId="36" borderId="17" xfId="0" applyFont="1" applyFill="1" applyBorder="1" applyAlignment="1">
      <alignment horizontal="center" vertical="center"/>
    </xf>
    <xf numFmtId="1" fontId="61" fillId="36" borderId="10" xfId="0" applyNumberFormat="1" applyFont="1" applyFill="1" applyBorder="1" applyAlignment="1">
      <alignment horizontal="center" vertical="center" wrapText="1"/>
    </xf>
    <xf numFmtId="1" fontId="61" fillId="36" borderId="11" xfId="0" applyNumberFormat="1" applyFont="1" applyFill="1" applyBorder="1" applyAlignment="1">
      <alignment horizontal="center" vertical="center" wrapText="1"/>
    </xf>
    <xf numFmtId="3" fontId="61" fillId="36" borderId="11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/>
    </xf>
    <xf numFmtId="1" fontId="53" fillId="36" borderId="15" xfId="0" applyNumberFormat="1" applyFont="1" applyFill="1" applyBorder="1" applyAlignment="1">
      <alignment horizontal="right" vertical="center"/>
    </xf>
    <xf numFmtId="1" fontId="53" fillId="36" borderId="16" xfId="0" applyNumberFormat="1" applyFont="1" applyFill="1" applyBorder="1" applyAlignment="1">
      <alignment horizontal="right" vertical="center"/>
    </xf>
    <xf numFmtId="3" fontId="53" fillId="36" borderId="16" xfId="0" applyNumberFormat="1" applyFont="1" applyFill="1" applyBorder="1" applyAlignment="1">
      <alignment horizontal="right" vertical="center"/>
    </xf>
    <xf numFmtId="0" fontId="61" fillId="36" borderId="1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 wrapText="1"/>
    </xf>
    <xf numFmtId="1" fontId="61" fillId="36" borderId="18" xfId="0" applyNumberFormat="1" applyFont="1" applyFill="1" applyBorder="1" applyAlignment="1">
      <alignment horizontal="center" vertical="center" wrapText="1"/>
    </xf>
    <xf numFmtId="1" fontId="53" fillId="36" borderId="1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3" fontId="61" fillId="36" borderId="10" xfId="0" applyNumberFormat="1" applyFont="1" applyFill="1" applyBorder="1" applyAlignment="1">
      <alignment horizontal="center" vertical="center" wrapText="1"/>
    </xf>
    <xf numFmtId="3" fontId="62" fillId="36" borderId="16" xfId="0" applyNumberFormat="1" applyFont="1" applyFill="1" applyBorder="1" applyAlignment="1">
      <alignment horizontal="right" vertical="center"/>
    </xf>
    <xf numFmtId="0" fontId="59" fillId="36" borderId="21" xfId="0" applyFont="1" applyFill="1" applyBorder="1" applyAlignment="1">
      <alignment vertical="center"/>
    </xf>
    <xf numFmtId="0" fontId="61" fillId="36" borderId="22" xfId="0" applyFont="1" applyFill="1" applyBorder="1" applyAlignment="1">
      <alignment horizontal="center" vertical="center" wrapText="1"/>
    </xf>
    <xf numFmtId="1" fontId="3" fillId="38" borderId="23" xfId="0" applyNumberFormat="1" applyFont="1" applyFill="1" applyBorder="1" applyAlignment="1">
      <alignment horizontal="right" vertical="center" wrapText="1"/>
    </xf>
    <xf numFmtId="1" fontId="3" fillId="38" borderId="13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Border="1" applyAlignment="1">
      <alignment vertical="center"/>
    </xf>
    <xf numFmtId="3" fontId="65" fillId="36" borderId="11" xfId="0" applyNumberFormat="1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>
      <alignment vertical="center" wrapText="1"/>
    </xf>
    <xf numFmtId="0" fontId="3" fillId="16" borderId="23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>
      <alignment vertical="center" wrapText="1"/>
    </xf>
    <xf numFmtId="0" fontId="3" fillId="16" borderId="13" xfId="0" applyNumberFormat="1" applyFont="1" applyFill="1" applyBorder="1" applyAlignment="1">
      <alignment vertical="center" wrapText="1"/>
    </xf>
    <xf numFmtId="0" fontId="53" fillId="16" borderId="23" xfId="0" applyFont="1" applyFill="1" applyBorder="1" applyAlignment="1">
      <alignment horizontal="center" vertical="center" wrapText="1"/>
    </xf>
    <xf numFmtId="0" fontId="53" fillId="16" borderId="13" xfId="0" applyFont="1" applyFill="1" applyBorder="1" applyAlignment="1">
      <alignment vertical="center" wrapText="1"/>
    </xf>
    <xf numFmtId="49" fontId="53" fillId="16" borderId="13" xfId="0" applyNumberFormat="1" applyFont="1" applyFill="1" applyBorder="1" applyAlignment="1">
      <alignment vertical="center" wrapText="1"/>
    </xf>
    <xf numFmtId="165" fontId="53" fillId="16" borderId="13" xfId="0" applyNumberFormat="1" applyFont="1" applyFill="1" applyBorder="1" applyAlignment="1">
      <alignment vertical="center" wrapText="1"/>
    </xf>
    <xf numFmtId="0" fontId="3" fillId="16" borderId="23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1" fontId="62" fillId="35" borderId="0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62" fillId="0" borderId="17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1" fontId="53" fillId="38" borderId="23" xfId="0" applyNumberFormat="1" applyFont="1" applyFill="1" applyBorder="1" applyAlignment="1">
      <alignment horizontal="right" vertical="center" wrapText="1"/>
    </xf>
    <xf numFmtId="1" fontId="53" fillId="38" borderId="13" xfId="0" applyNumberFormat="1" applyFont="1" applyFill="1" applyBorder="1" applyAlignment="1">
      <alignment horizontal="right" vertical="center" wrapText="1"/>
    </xf>
    <xf numFmtId="1" fontId="3" fillId="38" borderId="23" xfId="0" applyNumberFormat="1" applyFont="1" applyFill="1" applyBorder="1" applyAlignment="1">
      <alignment horizontal="right" vertical="center"/>
    </xf>
    <xf numFmtId="1" fontId="3" fillId="38" borderId="13" xfId="0" applyNumberFormat="1" applyFont="1" applyFill="1" applyBorder="1" applyAlignment="1">
      <alignment horizontal="right" vertical="center"/>
    </xf>
    <xf numFmtId="3" fontId="62" fillId="16" borderId="13" xfId="0" applyNumberFormat="1" applyFont="1" applyFill="1" applyBorder="1" applyAlignment="1">
      <alignment horizontal="right" vertical="center"/>
    </xf>
    <xf numFmtId="3" fontId="62" fillId="16" borderId="16" xfId="0" applyNumberFormat="1" applyFont="1" applyFill="1" applyBorder="1" applyAlignment="1">
      <alignment horizontal="right" vertical="center"/>
    </xf>
    <xf numFmtId="3" fontId="65" fillId="36" borderId="25" xfId="0" applyNumberFormat="1" applyFont="1" applyFill="1" applyBorder="1" applyAlignment="1">
      <alignment horizontal="center" vertical="center" wrapText="1"/>
    </xf>
    <xf numFmtId="1" fontId="62" fillId="0" borderId="26" xfId="0" applyNumberFormat="1" applyFont="1" applyFill="1" applyBorder="1" applyAlignment="1">
      <alignment horizontal="center" vertical="center"/>
    </xf>
    <xf numFmtId="1" fontId="66" fillId="35" borderId="27" xfId="0" applyNumberFormat="1" applyFont="1" applyFill="1" applyBorder="1" applyAlignment="1">
      <alignment horizontal="center" vertical="center"/>
    </xf>
    <xf numFmtId="3" fontId="53" fillId="35" borderId="13" xfId="0" applyNumberFormat="1" applyFont="1" applyFill="1" applyBorder="1" applyAlignment="1">
      <alignment horizontal="right" vertical="center"/>
    </xf>
    <xf numFmtId="3" fontId="3" fillId="35" borderId="13" xfId="0" applyNumberFormat="1" applyFont="1" applyFill="1" applyBorder="1" applyAlignment="1">
      <alignment horizontal="right" vertical="center" wrapText="1"/>
    </xf>
    <xf numFmtId="49" fontId="3" fillId="39" borderId="13" xfId="0" applyNumberFormat="1" applyFont="1" applyFill="1" applyBorder="1" applyAlignment="1">
      <alignment vertical="center" wrapText="1"/>
    </xf>
    <xf numFmtId="0" fontId="3" fillId="39" borderId="13" xfId="0" applyNumberFormat="1" applyFont="1" applyFill="1" applyBorder="1" applyAlignment="1">
      <alignment vertical="center" wrapText="1"/>
    </xf>
    <xf numFmtId="49" fontId="53" fillId="39" borderId="13" xfId="0" applyNumberFormat="1" applyFont="1" applyFill="1" applyBorder="1" applyAlignment="1">
      <alignment vertical="center" wrapText="1"/>
    </xf>
    <xf numFmtId="0" fontId="3" fillId="39" borderId="13" xfId="0" applyFont="1" applyFill="1" applyBorder="1" applyAlignment="1">
      <alignment vertical="center" wrapText="1"/>
    </xf>
    <xf numFmtId="165" fontId="53" fillId="39" borderId="13" xfId="0" applyNumberFormat="1" applyFont="1" applyFill="1" applyBorder="1" applyAlignment="1">
      <alignment vertical="center" wrapText="1"/>
    </xf>
    <xf numFmtId="0" fontId="62" fillId="33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38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38" borderId="13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3" fontId="53" fillId="33" borderId="23" xfId="0" applyNumberFormat="1" applyFont="1" applyFill="1" applyBorder="1" applyAlignment="1">
      <alignment horizontal="right" vertical="center"/>
    </xf>
    <xf numFmtId="3" fontId="53" fillId="33" borderId="13" xfId="0" applyNumberFormat="1" applyFont="1" applyFill="1" applyBorder="1" applyAlignment="1">
      <alignment horizontal="right" vertical="center"/>
    </xf>
    <xf numFmtId="3" fontId="62" fillId="33" borderId="13" xfId="0" applyNumberFormat="1" applyFont="1" applyFill="1" applyBorder="1" applyAlignment="1">
      <alignment horizontal="right" vertical="center"/>
    </xf>
    <xf numFmtId="3" fontId="62" fillId="33" borderId="23" xfId="0" applyNumberFormat="1" applyFont="1" applyFill="1" applyBorder="1" applyAlignment="1">
      <alignment horizontal="right" vertical="center"/>
    </xf>
    <xf numFmtId="3" fontId="62" fillId="33" borderId="13" xfId="0" applyNumberFormat="1" applyFont="1" applyFill="1" applyBorder="1" applyAlignment="1">
      <alignment vertical="center"/>
    </xf>
    <xf numFmtId="3" fontId="62" fillId="33" borderId="15" xfId="0" applyNumberFormat="1" applyFont="1" applyFill="1" applyBorder="1" applyAlignment="1">
      <alignment horizontal="right" vertical="center"/>
    </xf>
    <xf numFmtId="3" fontId="62" fillId="33" borderId="16" xfId="0" applyNumberFormat="1" applyFont="1" applyFill="1" applyBorder="1" applyAlignment="1">
      <alignment horizontal="right" vertical="center"/>
    </xf>
    <xf numFmtId="0" fontId="62" fillId="33" borderId="28" xfId="0" applyFont="1" applyFill="1" applyBorder="1" applyAlignment="1">
      <alignment vertical="center"/>
    </xf>
    <xf numFmtId="0" fontId="62" fillId="33" borderId="24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vertical="center"/>
    </xf>
    <xf numFmtId="0" fontId="62" fillId="33" borderId="30" xfId="0" applyFont="1" applyFill="1" applyBorder="1" applyAlignment="1">
      <alignment vertical="center"/>
    </xf>
    <xf numFmtId="0" fontId="53" fillId="33" borderId="31" xfId="0" applyFont="1" applyFill="1" applyBorder="1" applyAlignment="1">
      <alignment vertical="center"/>
    </xf>
    <xf numFmtId="0" fontId="62" fillId="33" borderId="31" xfId="0" applyFont="1" applyFill="1" applyBorder="1" applyAlignment="1">
      <alignment vertical="center"/>
    </xf>
    <xf numFmtId="0" fontId="53" fillId="33" borderId="3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vertical="center"/>
    </xf>
    <xf numFmtId="1" fontId="3" fillId="38" borderId="15" xfId="0" applyNumberFormat="1" applyFont="1" applyFill="1" applyBorder="1" applyAlignment="1">
      <alignment horizontal="right" vertical="center" wrapText="1"/>
    </xf>
    <xf numFmtId="1" fontId="3" fillId="38" borderId="16" xfId="0" applyNumberFormat="1" applyFont="1" applyFill="1" applyBorder="1" applyAlignment="1">
      <alignment horizontal="right" vertical="center" wrapText="1"/>
    </xf>
    <xf numFmtId="1" fontId="53" fillId="38" borderId="33" xfId="0" applyNumberFormat="1" applyFont="1" applyFill="1" applyBorder="1" applyAlignment="1">
      <alignment horizontal="right" vertical="center" wrapText="1"/>
    </xf>
    <xf numFmtId="0" fontId="54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54" fillId="35" borderId="34" xfId="0" applyNumberFormat="1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8" fillId="40" borderId="34" xfId="0" applyFont="1" applyFill="1" applyBorder="1" applyAlignment="1">
      <alignment horizontal="center" vertical="center"/>
    </xf>
    <xf numFmtId="0" fontId="54" fillId="40" borderId="35" xfId="0" applyFont="1" applyFill="1" applyBorder="1" applyAlignment="1">
      <alignment horizontal="center" vertical="center"/>
    </xf>
    <xf numFmtId="0" fontId="0" fillId="40" borderId="37" xfId="0" applyFill="1" applyBorder="1" applyAlignment="1">
      <alignment vertical="center"/>
    </xf>
    <xf numFmtId="0" fontId="0" fillId="40" borderId="38" xfId="0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4"/>
  <sheetViews>
    <sheetView showGridLines="0" tabSelected="1" zoomScale="109" zoomScaleNormal="109" zoomScalePageLayoutView="0" workbookViewId="0" topLeftCell="A196">
      <selection activeCell="C130" sqref="C130"/>
    </sheetView>
  </sheetViews>
  <sheetFormatPr defaultColWidth="9.140625" defaultRowHeight="15"/>
  <cols>
    <col min="1" max="1" width="5.8515625" style="44" customWidth="1"/>
    <col min="2" max="2" width="19.28125" style="27" customWidth="1"/>
    <col min="3" max="3" width="55.140625" style="27" customWidth="1"/>
    <col min="4" max="4" width="9.28125" style="27" bestFit="1" customWidth="1"/>
    <col min="5" max="5" width="5.140625" style="24" customWidth="1"/>
    <col min="6" max="6" width="2.28125" style="19" customWidth="1"/>
    <col min="7" max="8" width="9.8515625" style="25" customWidth="1"/>
    <col min="9" max="10" width="10.57421875" style="26" customWidth="1"/>
    <col min="11" max="11" width="11.28125" style="95" customWidth="1"/>
    <col min="12" max="12" width="5.28125" style="110" hidden="1" customWidth="1"/>
    <col min="13" max="13" width="2.28125" style="16" customWidth="1"/>
    <col min="14" max="14" width="9.28125" style="27" hidden="1" customWidth="1"/>
    <col min="15" max="15" width="5.7109375" style="27" hidden="1" customWidth="1"/>
    <col min="16" max="16" width="3.28125" style="16" hidden="1" customWidth="1"/>
    <col min="17" max="17" width="9.28125" style="9" hidden="1" customWidth="1"/>
    <col min="18" max="18" width="5.7109375" style="9" hidden="1" customWidth="1"/>
  </cols>
  <sheetData>
    <row r="1" spans="1:18" s="6" customFormat="1" ht="45" customHeight="1">
      <c r="A1" s="163" t="s">
        <v>203</v>
      </c>
      <c r="B1" s="164"/>
      <c r="C1" s="164"/>
      <c r="D1" s="164"/>
      <c r="E1" s="164"/>
      <c r="F1" s="86"/>
      <c r="G1" s="165"/>
      <c r="H1" s="166"/>
      <c r="I1" s="166"/>
      <c r="J1" s="166"/>
      <c r="K1" s="166"/>
      <c r="L1" s="167"/>
      <c r="M1" s="12"/>
      <c r="N1" s="171" t="s">
        <v>206</v>
      </c>
      <c r="O1" s="172"/>
      <c r="P1" s="12"/>
      <c r="Q1" s="173" t="s">
        <v>207</v>
      </c>
      <c r="R1" s="174"/>
    </row>
    <row r="2" spans="1:18" ht="16.5" thickBot="1">
      <c r="A2" s="13" t="s">
        <v>202</v>
      </c>
      <c r="B2" s="14"/>
      <c r="C2" s="14"/>
      <c r="D2" s="14"/>
      <c r="E2" s="15"/>
      <c r="G2" s="168"/>
      <c r="H2" s="169"/>
      <c r="I2" s="169"/>
      <c r="J2" s="169"/>
      <c r="K2" s="169"/>
      <c r="L2" s="170"/>
      <c r="N2" s="14"/>
      <c r="O2" s="14"/>
      <c r="Q2" s="175"/>
      <c r="R2" s="176"/>
    </row>
    <row r="3" spans="1:18" s="1" customFormat="1" ht="15.75">
      <c r="A3" s="17"/>
      <c r="B3" s="18"/>
      <c r="C3" s="18"/>
      <c r="D3" s="18"/>
      <c r="E3" s="19"/>
      <c r="F3" s="19"/>
      <c r="G3" s="20"/>
      <c r="H3" s="20"/>
      <c r="I3" s="21"/>
      <c r="J3" s="21"/>
      <c r="K3" s="39"/>
      <c r="L3" s="110"/>
      <c r="M3" s="22"/>
      <c r="N3" s="18"/>
      <c r="O3" s="18"/>
      <c r="P3" s="22"/>
      <c r="Q3" s="46"/>
      <c r="R3" s="46"/>
    </row>
    <row r="4" spans="1:18" ht="15">
      <c r="A4" s="133" t="s">
        <v>226</v>
      </c>
      <c r="B4" s="5"/>
      <c r="C4" s="133" t="s">
        <v>227</v>
      </c>
      <c r="D4" s="23"/>
      <c r="E4" s="19"/>
      <c r="G4" s="20"/>
      <c r="H4" s="20"/>
      <c r="I4" s="21"/>
      <c r="J4" s="21"/>
      <c r="K4" s="39"/>
      <c r="N4" s="18"/>
      <c r="O4" s="18"/>
      <c r="Q4" s="47"/>
      <c r="R4" s="47"/>
    </row>
    <row r="5" spans="1:18" ht="15">
      <c r="A5" s="133" t="s">
        <v>228</v>
      </c>
      <c r="B5" s="5"/>
      <c r="C5" s="133" t="s">
        <v>229</v>
      </c>
      <c r="D5" s="23"/>
      <c r="E5" s="19"/>
      <c r="G5" s="20"/>
      <c r="H5" s="20"/>
      <c r="I5" s="21"/>
      <c r="J5" s="21"/>
      <c r="K5" s="39"/>
      <c r="N5" s="18"/>
      <c r="O5" s="18"/>
      <c r="Q5" s="47"/>
      <c r="R5" s="47"/>
    </row>
    <row r="6" spans="1:18" ht="15">
      <c r="A6" s="134"/>
      <c r="B6" s="2"/>
      <c r="C6" s="2"/>
      <c r="D6" s="23"/>
      <c r="Q6" s="47"/>
      <c r="R6" s="47"/>
    </row>
    <row r="7" spans="1:18" ht="15">
      <c r="A7" s="133" t="s">
        <v>230</v>
      </c>
      <c r="B7" s="5"/>
      <c r="C7" s="135"/>
      <c r="D7" s="23"/>
      <c r="Q7" s="47"/>
      <c r="R7" s="47"/>
    </row>
    <row r="8" spans="1:18" ht="15">
      <c r="A8" s="133" t="s">
        <v>231</v>
      </c>
      <c r="B8" s="5"/>
      <c r="C8" s="135"/>
      <c r="D8" s="23"/>
      <c r="Q8" s="47"/>
      <c r="R8" s="47"/>
    </row>
    <row r="9" spans="1:18" ht="15">
      <c r="A9" s="133" t="s">
        <v>232</v>
      </c>
      <c r="B9" s="5"/>
      <c r="C9" s="135"/>
      <c r="D9" s="23"/>
      <c r="Q9" s="47"/>
      <c r="R9" s="47"/>
    </row>
    <row r="10" spans="1:18" ht="15">
      <c r="A10" s="3"/>
      <c r="B10" s="4"/>
      <c r="C10" s="136"/>
      <c r="D10" s="28"/>
      <c r="E10" s="29"/>
      <c r="F10" s="29"/>
      <c r="G10" s="30"/>
      <c r="H10" s="30"/>
      <c r="N10" s="31"/>
      <c r="O10" s="31"/>
      <c r="Q10" s="47"/>
      <c r="R10" s="47"/>
    </row>
    <row r="11" spans="1:18" ht="15">
      <c r="A11" s="3"/>
      <c r="B11" s="137" t="s">
        <v>233</v>
      </c>
      <c r="C11" s="136"/>
      <c r="D11" s="28"/>
      <c r="E11" s="29"/>
      <c r="F11" s="29"/>
      <c r="G11" s="30"/>
      <c r="H11" s="30"/>
      <c r="N11" s="31"/>
      <c r="O11" s="31"/>
      <c r="Q11" s="47"/>
      <c r="R11" s="47"/>
    </row>
    <row r="12" spans="1:18" ht="6" customHeight="1">
      <c r="A12" s="3"/>
      <c r="B12" s="138"/>
      <c r="C12" s="136"/>
      <c r="D12" s="28"/>
      <c r="E12" s="29"/>
      <c r="F12" s="29"/>
      <c r="G12" s="30"/>
      <c r="H12" s="30"/>
      <c r="N12" s="31"/>
      <c r="O12" s="31"/>
      <c r="Q12" s="47"/>
      <c r="R12" s="47"/>
    </row>
    <row r="13" spans="1:18" ht="15">
      <c r="A13" s="3"/>
      <c r="B13" s="159" t="s">
        <v>234</v>
      </c>
      <c r="C13" s="136"/>
      <c r="D13" s="28"/>
      <c r="E13" s="29"/>
      <c r="F13" s="29"/>
      <c r="G13" s="30"/>
      <c r="H13" s="30"/>
      <c r="N13" s="31"/>
      <c r="O13" s="31"/>
      <c r="Q13" s="47"/>
      <c r="R13" s="47"/>
    </row>
    <row r="14" spans="1:18" ht="15.75" thickBot="1">
      <c r="A14" s="32"/>
      <c r="B14" s="31"/>
      <c r="C14" s="33"/>
      <c r="D14" s="31"/>
      <c r="E14" s="29"/>
      <c r="F14" s="29"/>
      <c r="G14" s="30"/>
      <c r="H14" s="30"/>
      <c r="N14" s="31"/>
      <c r="O14" s="31"/>
      <c r="Q14" s="47"/>
      <c r="R14" s="47"/>
    </row>
    <row r="15" spans="1:18" s="10" customFormat="1" ht="30.75" customHeight="1" thickBot="1">
      <c r="A15" s="91"/>
      <c r="B15" s="85"/>
      <c r="C15" s="85"/>
      <c r="D15" s="85"/>
      <c r="E15" s="92"/>
      <c r="F15" s="87"/>
      <c r="G15" s="88"/>
      <c r="H15" s="88"/>
      <c r="I15" s="89" t="s">
        <v>25</v>
      </c>
      <c r="J15" s="70" t="s">
        <v>26</v>
      </c>
      <c r="K15" s="123" t="s">
        <v>93</v>
      </c>
      <c r="L15" s="125" t="s">
        <v>210</v>
      </c>
      <c r="M15" s="35"/>
      <c r="N15" s="34" t="s">
        <v>21</v>
      </c>
      <c r="O15" s="34" t="s">
        <v>22</v>
      </c>
      <c r="P15" s="35"/>
      <c r="Q15" s="48" t="s">
        <v>21</v>
      </c>
      <c r="R15" s="48" t="s">
        <v>22</v>
      </c>
    </row>
    <row r="16" spans="1:18" s="1" customFormat="1" ht="15">
      <c r="A16" s="146" t="s">
        <v>151</v>
      </c>
      <c r="B16" s="115"/>
      <c r="C16" s="147"/>
      <c r="D16" s="114"/>
      <c r="E16" s="148"/>
      <c r="F16" s="29"/>
      <c r="G16" s="30"/>
      <c r="H16" s="30"/>
      <c r="I16" s="139">
        <f>I75</f>
        <v>0</v>
      </c>
      <c r="J16" s="140">
        <f>J75</f>
        <v>0</v>
      </c>
      <c r="K16" s="141">
        <f>K75</f>
        <v>0</v>
      </c>
      <c r="L16" s="124" t="e">
        <f>((K16/#REF!)*100)-100</f>
        <v>#REF!</v>
      </c>
      <c r="M16" s="22"/>
      <c r="N16" s="18"/>
      <c r="O16" s="31"/>
      <c r="P16" s="22"/>
      <c r="Q16" s="11"/>
      <c r="R16" s="11"/>
    </row>
    <row r="17" spans="1:18" s="1" customFormat="1" ht="15">
      <c r="A17" s="146" t="s">
        <v>152</v>
      </c>
      <c r="B17" s="115"/>
      <c r="C17" s="147"/>
      <c r="D17" s="115"/>
      <c r="E17" s="148"/>
      <c r="F17" s="29"/>
      <c r="G17" s="30"/>
      <c r="H17" s="30"/>
      <c r="I17" s="139">
        <f>I81</f>
        <v>0</v>
      </c>
      <c r="J17" s="140">
        <f>J81</f>
        <v>0</v>
      </c>
      <c r="K17" s="141">
        <f>K81</f>
        <v>0</v>
      </c>
      <c r="L17" s="111" t="e">
        <f>((K17/#REF!)*100)-100</f>
        <v>#REF!</v>
      </c>
      <c r="M17" s="22"/>
      <c r="N17" s="31"/>
      <c r="O17" s="31"/>
      <c r="P17" s="22"/>
      <c r="Q17" s="11"/>
      <c r="R17" s="11"/>
    </row>
    <row r="18" spans="1:18" s="1" customFormat="1" ht="15">
      <c r="A18" s="146" t="s">
        <v>153</v>
      </c>
      <c r="B18" s="115"/>
      <c r="C18" s="147"/>
      <c r="D18" s="115"/>
      <c r="E18" s="148"/>
      <c r="F18" s="29"/>
      <c r="G18" s="30"/>
      <c r="H18" s="30"/>
      <c r="I18" s="139">
        <f>I97</f>
        <v>0</v>
      </c>
      <c r="J18" s="140">
        <f>J97</f>
        <v>0</v>
      </c>
      <c r="K18" s="141">
        <f>K97</f>
        <v>0</v>
      </c>
      <c r="L18" s="111" t="e">
        <f>((K18/#REF!)*100)-100</f>
        <v>#REF!</v>
      </c>
      <c r="M18" s="22"/>
      <c r="N18" s="31"/>
      <c r="O18" s="31"/>
      <c r="P18" s="22"/>
      <c r="Q18" s="11"/>
      <c r="R18" s="11"/>
    </row>
    <row r="19" spans="1:18" s="1" customFormat="1" ht="15">
      <c r="A19" s="146" t="s">
        <v>154</v>
      </c>
      <c r="B19" s="115"/>
      <c r="C19" s="147"/>
      <c r="D19" s="115"/>
      <c r="E19" s="148"/>
      <c r="F19" s="29"/>
      <c r="G19" s="30"/>
      <c r="H19" s="30"/>
      <c r="I19" s="139">
        <f>I107</f>
        <v>0</v>
      </c>
      <c r="J19" s="140">
        <f>J107</f>
        <v>0</v>
      </c>
      <c r="K19" s="141">
        <f>K107</f>
        <v>0</v>
      </c>
      <c r="L19" s="111" t="e">
        <f>((K19/#REF!)*100)-100</f>
        <v>#REF!</v>
      </c>
      <c r="M19" s="22"/>
      <c r="N19" s="31"/>
      <c r="O19" s="31"/>
      <c r="P19" s="22"/>
      <c r="Q19" s="11"/>
      <c r="R19" s="11"/>
    </row>
    <row r="20" spans="1:18" s="1" customFormat="1" ht="15">
      <c r="A20" s="146" t="s">
        <v>155</v>
      </c>
      <c r="B20" s="115"/>
      <c r="C20" s="147"/>
      <c r="D20" s="115"/>
      <c r="E20" s="148"/>
      <c r="F20" s="29"/>
      <c r="G20" s="30"/>
      <c r="H20" s="30"/>
      <c r="I20" s="139">
        <f>I113</f>
        <v>0</v>
      </c>
      <c r="J20" s="140">
        <f>J113</f>
        <v>0</v>
      </c>
      <c r="K20" s="141">
        <f>K113</f>
        <v>0</v>
      </c>
      <c r="L20" s="111" t="e">
        <f>((K20/#REF!)*100)-100</f>
        <v>#REF!</v>
      </c>
      <c r="M20" s="22"/>
      <c r="N20" s="31"/>
      <c r="O20" s="31"/>
      <c r="P20" s="22"/>
      <c r="Q20" s="11"/>
      <c r="R20" s="11"/>
    </row>
    <row r="21" spans="1:18" s="1" customFormat="1" ht="15">
      <c r="A21" s="146" t="s">
        <v>156</v>
      </c>
      <c r="B21" s="115"/>
      <c r="C21" s="147"/>
      <c r="D21" s="115"/>
      <c r="E21" s="148"/>
      <c r="F21" s="29"/>
      <c r="G21" s="30"/>
      <c r="H21" s="30"/>
      <c r="I21" s="139">
        <f>I119</f>
        <v>0</v>
      </c>
      <c r="J21" s="140">
        <f>J119</f>
        <v>0</v>
      </c>
      <c r="K21" s="141">
        <f>K119</f>
        <v>0</v>
      </c>
      <c r="L21" s="111" t="e">
        <f>((K21/#REF!)*100)-100</f>
        <v>#REF!</v>
      </c>
      <c r="M21" s="22"/>
      <c r="N21" s="31"/>
      <c r="O21" s="31"/>
      <c r="P21" s="22"/>
      <c r="Q21" s="11"/>
      <c r="R21" s="11"/>
    </row>
    <row r="22" spans="1:18" s="1" customFormat="1" ht="15">
      <c r="A22" s="146" t="s">
        <v>157</v>
      </c>
      <c r="B22" s="115"/>
      <c r="C22" s="147"/>
      <c r="D22" s="115"/>
      <c r="E22" s="148"/>
      <c r="F22" s="29"/>
      <c r="G22" s="30"/>
      <c r="H22" s="30"/>
      <c r="I22" s="139">
        <f>I124</f>
        <v>0</v>
      </c>
      <c r="J22" s="140">
        <f>J124</f>
        <v>0</v>
      </c>
      <c r="K22" s="141">
        <f>K124</f>
        <v>0</v>
      </c>
      <c r="L22" s="111" t="e">
        <f>((K22/#REF!)*100)-100</f>
        <v>#REF!</v>
      </c>
      <c r="M22" s="22"/>
      <c r="N22" s="31"/>
      <c r="O22" s="31"/>
      <c r="P22" s="22"/>
      <c r="Q22" s="11"/>
      <c r="R22" s="11"/>
    </row>
    <row r="23" spans="1:18" s="1" customFormat="1" ht="15">
      <c r="A23" s="146" t="s">
        <v>158</v>
      </c>
      <c r="B23" s="115"/>
      <c r="C23" s="147"/>
      <c r="D23" s="115"/>
      <c r="E23" s="148"/>
      <c r="F23" s="29"/>
      <c r="G23" s="30"/>
      <c r="H23" s="30"/>
      <c r="I23" s="139">
        <f>I131</f>
        <v>0</v>
      </c>
      <c r="J23" s="140">
        <f>J131</f>
        <v>0</v>
      </c>
      <c r="K23" s="141">
        <f>K131</f>
        <v>0</v>
      </c>
      <c r="L23" s="111" t="e">
        <f>((K23/#REF!)*100)-100</f>
        <v>#REF!</v>
      </c>
      <c r="M23" s="22"/>
      <c r="N23" s="31"/>
      <c r="O23" s="31"/>
      <c r="P23" s="22"/>
      <c r="Q23" s="11"/>
      <c r="R23" s="11"/>
    </row>
    <row r="24" spans="1:18" s="1" customFormat="1" ht="15">
      <c r="A24" s="149" t="s">
        <v>176</v>
      </c>
      <c r="B24" s="115"/>
      <c r="C24" s="147"/>
      <c r="D24" s="150"/>
      <c r="E24" s="151"/>
      <c r="F24" s="37"/>
      <c r="G24" s="38"/>
      <c r="H24" s="38"/>
      <c r="I24" s="142">
        <f>SUM(I16:I23)</f>
        <v>0</v>
      </c>
      <c r="J24" s="141">
        <f>SUM(J16:J23)</f>
        <v>0</v>
      </c>
      <c r="K24" s="141">
        <f>SUM(K16:K23)</f>
        <v>0</v>
      </c>
      <c r="L24" s="111" t="e">
        <f>((K24/#REF!)*100)-100</f>
        <v>#REF!</v>
      </c>
      <c r="M24" s="22"/>
      <c r="N24" s="32"/>
      <c r="O24" s="32"/>
      <c r="P24" s="22"/>
      <c r="Q24" s="49"/>
      <c r="R24" s="49"/>
    </row>
    <row r="25" spans="1:18" s="1" customFormat="1" ht="6.75" customHeight="1">
      <c r="A25" s="152"/>
      <c r="B25" s="115"/>
      <c r="C25" s="116"/>
      <c r="D25" s="115"/>
      <c r="E25" s="148"/>
      <c r="F25" s="29"/>
      <c r="G25" s="30"/>
      <c r="H25" s="30"/>
      <c r="I25" s="139"/>
      <c r="J25" s="140"/>
      <c r="K25" s="143"/>
      <c r="L25" s="111"/>
      <c r="M25" s="22"/>
      <c r="N25" s="31"/>
      <c r="O25" s="31"/>
      <c r="P25" s="22"/>
      <c r="Q25" s="11"/>
      <c r="R25" s="11"/>
    </row>
    <row r="26" spans="1:18" s="1" customFormat="1" ht="15">
      <c r="A26" s="146" t="s">
        <v>159</v>
      </c>
      <c r="B26" s="115"/>
      <c r="C26" s="147"/>
      <c r="D26" s="115"/>
      <c r="E26" s="148"/>
      <c r="F26" s="29"/>
      <c r="G26" s="30"/>
      <c r="H26" s="30"/>
      <c r="I26" s="139">
        <f>I137</f>
        <v>0</v>
      </c>
      <c r="J26" s="140">
        <f>J137</f>
        <v>0</v>
      </c>
      <c r="K26" s="141">
        <f>K137</f>
        <v>0</v>
      </c>
      <c r="L26" s="111" t="e">
        <f>((K26/#REF!)*100)-100</f>
        <v>#REF!</v>
      </c>
      <c r="M26" s="22"/>
      <c r="N26" s="31"/>
      <c r="O26" s="31"/>
      <c r="P26" s="22"/>
      <c r="Q26" s="11"/>
      <c r="R26" s="11"/>
    </row>
    <row r="27" spans="1:18" s="1" customFormat="1" ht="15">
      <c r="A27" s="146" t="s">
        <v>160</v>
      </c>
      <c r="B27" s="115"/>
      <c r="C27" s="147"/>
      <c r="D27" s="115"/>
      <c r="E27" s="148"/>
      <c r="F27" s="29"/>
      <c r="G27" s="30"/>
      <c r="H27" s="30"/>
      <c r="I27" s="139">
        <f>I151</f>
        <v>0</v>
      </c>
      <c r="J27" s="140">
        <f>J151</f>
        <v>0</v>
      </c>
      <c r="K27" s="141">
        <f>K151</f>
        <v>0</v>
      </c>
      <c r="L27" s="111" t="e">
        <f>((K27/#REF!)*100)-100</f>
        <v>#REF!</v>
      </c>
      <c r="M27" s="22"/>
      <c r="N27" s="31"/>
      <c r="O27" s="31"/>
      <c r="P27" s="22"/>
      <c r="Q27" s="11"/>
      <c r="R27" s="11"/>
    </row>
    <row r="28" spans="1:18" s="1" customFormat="1" ht="15">
      <c r="A28" s="146" t="s">
        <v>161</v>
      </c>
      <c r="B28" s="115"/>
      <c r="C28" s="147"/>
      <c r="D28" s="115"/>
      <c r="E28" s="148"/>
      <c r="F28" s="29"/>
      <c r="G28" s="30"/>
      <c r="H28" s="30"/>
      <c r="I28" s="139">
        <f>I156</f>
        <v>0</v>
      </c>
      <c r="J28" s="140">
        <f>J156</f>
        <v>0</v>
      </c>
      <c r="K28" s="141">
        <f>K156</f>
        <v>0</v>
      </c>
      <c r="L28" s="111" t="e">
        <f>((K28/#REF!)*100)-100</f>
        <v>#REF!</v>
      </c>
      <c r="M28" s="22"/>
      <c r="N28" s="31"/>
      <c r="O28" s="31"/>
      <c r="P28" s="22"/>
      <c r="Q28" s="11"/>
      <c r="R28" s="11"/>
    </row>
    <row r="29" spans="1:18" s="1" customFormat="1" ht="15">
      <c r="A29" s="146" t="s">
        <v>162</v>
      </c>
      <c r="B29" s="115"/>
      <c r="C29" s="147"/>
      <c r="D29" s="115"/>
      <c r="E29" s="148"/>
      <c r="F29" s="29"/>
      <c r="G29" s="30"/>
      <c r="H29" s="30"/>
      <c r="I29" s="139">
        <f>I163</f>
        <v>0</v>
      </c>
      <c r="J29" s="140">
        <f>J163</f>
        <v>0</v>
      </c>
      <c r="K29" s="141">
        <f>K163</f>
        <v>0</v>
      </c>
      <c r="L29" s="111" t="e">
        <f>((K29/#REF!)*100)-100</f>
        <v>#REF!</v>
      </c>
      <c r="M29" s="22"/>
      <c r="N29" s="31"/>
      <c r="O29" s="31"/>
      <c r="P29" s="22"/>
      <c r="Q29" s="11"/>
      <c r="R29" s="11"/>
    </row>
    <row r="30" spans="1:18" s="1" customFormat="1" ht="15">
      <c r="A30" s="146" t="s">
        <v>163</v>
      </c>
      <c r="B30" s="114"/>
      <c r="C30" s="147"/>
      <c r="D30" s="114"/>
      <c r="E30" s="153"/>
      <c r="F30" s="19"/>
      <c r="G30" s="20"/>
      <c r="H30" s="20"/>
      <c r="I30" s="139">
        <f>I169</f>
        <v>0</v>
      </c>
      <c r="J30" s="140">
        <f>J169</f>
        <v>0</v>
      </c>
      <c r="K30" s="141">
        <f>K169</f>
        <v>0</v>
      </c>
      <c r="L30" s="111" t="e">
        <f>((K30/#REF!)*100)-100</f>
        <v>#REF!</v>
      </c>
      <c r="M30" s="22"/>
      <c r="N30" s="18"/>
      <c r="O30" s="18"/>
      <c r="P30" s="22"/>
      <c r="Q30" s="11"/>
      <c r="R30" s="11"/>
    </row>
    <row r="31" spans="1:18" s="1" customFormat="1" ht="15">
      <c r="A31" s="146" t="s">
        <v>164</v>
      </c>
      <c r="B31" s="114"/>
      <c r="C31" s="147"/>
      <c r="D31" s="114"/>
      <c r="E31" s="153"/>
      <c r="F31" s="19"/>
      <c r="G31" s="20"/>
      <c r="H31" s="20"/>
      <c r="I31" s="139">
        <f>I175</f>
        <v>0</v>
      </c>
      <c r="J31" s="140">
        <f>J175</f>
        <v>0</v>
      </c>
      <c r="K31" s="141">
        <f>K175</f>
        <v>0</v>
      </c>
      <c r="L31" s="111" t="e">
        <f>((K31/#REF!)*100)-100</f>
        <v>#REF!</v>
      </c>
      <c r="M31" s="22"/>
      <c r="N31" s="18"/>
      <c r="O31" s="18"/>
      <c r="P31" s="22"/>
      <c r="Q31" s="11"/>
      <c r="R31" s="11"/>
    </row>
    <row r="32" spans="1:18" s="1" customFormat="1" ht="15">
      <c r="A32" s="146" t="s">
        <v>165</v>
      </c>
      <c r="B32" s="114"/>
      <c r="C32" s="147"/>
      <c r="D32" s="114"/>
      <c r="E32" s="153"/>
      <c r="F32" s="19"/>
      <c r="G32" s="20"/>
      <c r="H32" s="20"/>
      <c r="I32" s="139">
        <f>I181</f>
        <v>0</v>
      </c>
      <c r="J32" s="140">
        <f>J181</f>
        <v>0</v>
      </c>
      <c r="K32" s="141">
        <f>K181</f>
        <v>0</v>
      </c>
      <c r="L32" s="111" t="e">
        <f>((K32/#REF!)*100)-100</f>
        <v>#REF!</v>
      </c>
      <c r="M32" s="22"/>
      <c r="N32" s="18"/>
      <c r="O32" s="18"/>
      <c r="P32" s="22"/>
      <c r="Q32" s="11"/>
      <c r="R32" s="11"/>
    </row>
    <row r="33" spans="1:18" s="1" customFormat="1" ht="15">
      <c r="A33" s="146" t="s">
        <v>166</v>
      </c>
      <c r="B33" s="114"/>
      <c r="C33" s="147"/>
      <c r="D33" s="114"/>
      <c r="E33" s="153"/>
      <c r="F33" s="19"/>
      <c r="G33" s="20"/>
      <c r="H33" s="20"/>
      <c r="I33" s="139">
        <f>I186</f>
        <v>0</v>
      </c>
      <c r="J33" s="140">
        <f>J186</f>
        <v>0</v>
      </c>
      <c r="K33" s="141">
        <f>K186</f>
        <v>0</v>
      </c>
      <c r="L33" s="111" t="e">
        <f>((K33/#REF!)*100)-100</f>
        <v>#REF!</v>
      </c>
      <c r="M33" s="22"/>
      <c r="N33" s="18"/>
      <c r="O33" s="18"/>
      <c r="P33" s="22"/>
      <c r="Q33" s="11"/>
      <c r="R33" s="11"/>
    </row>
    <row r="34" spans="1:18" s="1" customFormat="1" ht="15">
      <c r="A34" s="149" t="s">
        <v>177</v>
      </c>
      <c r="B34" s="114"/>
      <c r="C34" s="147"/>
      <c r="D34" s="114"/>
      <c r="E34" s="153"/>
      <c r="F34" s="19"/>
      <c r="G34" s="20"/>
      <c r="H34" s="20"/>
      <c r="I34" s="142">
        <f>SUM(I26:I33)</f>
        <v>0</v>
      </c>
      <c r="J34" s="141">
        <f>SUM(J26:J33)</f>
        <v>0</v>
      </c>
      <c r="K34" s="141">
        <f>SUM(K26:K33)</f>
        <v>0</v>
      </c>
      <c r="L34" s="111" t="e">
        <f>((K34/#REF!)*100)-100</f>
        <v>#REF!</v>
      </c>
      <c r="M34" s="22"/>
      <c r="N34" s="18"/>
      <c r="O34" s="18"/>
      <c r="P34" s="22"/>
      <c r="Q34" s="11"/>
      <c r="R34" s="11"/>
    </row>
    <row r="35" spans="1:18" s="1" customFormat="1" ht="6.75" customHeight="1">
      <c r="A35" s="154"/>
      <c r="B35" s="114"/>
      <c r="C35" s="114"/>
      <c r="D35" s="114"/>
      <c r="E35" s="153"/>
      <c r="F35" s="19"/>
      <c r="G35" s="20"/>
      <c r="H35" s="20"/>
      <c r="I35" s="139"/>
      <c r="J35" s="140"/>
      <c r="K35" s="143"/>
      <c r="L35" s="111"/>
      <c r="M35" s="22"/>
      <c r="N35" s="18"/>
      <c r="O35" s="18"/>
      <c r="P35" s="22"/>
      <c r="Q35" s="11"/>
      <c r="R35" s="11"/>
    </row>
    <row r="36" spans="1:18" s="1" customFormat="1" ht="15">
      <c r="A36" s="146" t="s">
        <v>167</v>
      </c>
      <c r="B36" s="114"/>
      <c r="C36" s="147"/>
      <c r="D36" s="114"/>
      <c r="E36" s="153"/>
      <c r="F36" s="19"/>
      <c r="G36" s="20"/>
      <c r="H36" s="20"/>
      <c r="I36" s="139">
        <f>I192</f>
        <v>0</v>
      </c>
      <c r="J36" s="140">
        <f>J192</f>
        <v>0</v>
      </c>
      <c r="K36" s="141">
        <f>K192</f>
        <v>0</v>
      </c>
      <c r="L36" s="111" t="e">
        <f>((K36/#REF!)*100)-100</f>
        <v>#REF!</v>
      </c>
      <c r="M36" s="22"/>
      <c r="N36" s="18"/>
      <c r="O36" s="18"/>
      <c r="P36" s="22"/>
      <c r="Q36" s="11"/>
      <c r="R36" s="11"/>
    </row>
    <row r="37" spans="1:18" s="1" customFormat="1" ht="15">
      <c r="A37" s="146" t="s">
        <v>168</v>
      </c>
      <c r="B37" s="114"/>
      <c r="C37" s="147"/>
      <c r="D37" s="114"/>
      <c r="E37" s="153"/>
      <c r="F37" s="19"/>
      <c r="G37" s="20"/>
      <c r="H37" s="20"/>
      <c r="I37" s="139">
        <f>I206</f>
        <v>0</v>
      </c>
      <c r="J37" s="140">
        <f>J206</f>
        <v>0</v>
      </c>
      <c r="K37" s="141">
        <f>K206</f>
        <v>0</v>
      </c>
      <c r="L37" s="111" t="e">
        <f>((K37/#REF!)*100)-100</f>
        <v>#REF!</v>
      </c>
      <c r="M37" s="22"/>
      <c r="N37" s="18"/>
      <c r="O37" s="18"/>
      <c r="P37" s="22"/>
      <c r="Q37" s="11"/>
      <c r="R37" s="11"/>
    </row>
    <row r="38" spans="1:18" s="1" customFormat="1" ht="15">
      <c r="A38" s="146" t="s">
        <v>169</v>
      </c>
      <c r="B38" s="114"/>
      <c r="C38" s="147"/>
      <c r="D38" s="114"/>
      <c r="E38" s="153"/>
      <c r="F38" s="19"/>
      <c r="G38" s="20"/>
      <c r="H38" s="20"/>
      <c r="I38" s="139">
        <f>I211</f>
        <v>0</v>
      </c>
      <c r="J38" s="140">
        <f>J211</f>
        <v>0</v>
      </c>
      <c r="K38" s="141">
        <f>K211</f>
        <v>0</v>
      </c>
      <c r="L38" s="111" t="e">
        <f>((K38/#REF!)*100)-100</f>
        <v>#REF!</v>
      </c>
      <c r="M38" s="22"/>
      <c r="N38" s="18"/>
      <c r="O38" s="18"/>
      <c r="P38" s="22"/>
      <c r="Q38" s="11"/>
      <c r="R38" s="11"/>
    </row>
    <row r="39" spans="1:18" s="1" customFormat="1" ht="15">
      <c r="A39" s="146" t="s">
        <v>170</v>
      </c>
      <c r="B39" s="115"/>
      <c r="C39" s="147"/>
      <c r="D39" s="115"/>
      <c r="E39" s="148"/>
      <c r="F39" s="29"/>
      <c r="G39" s="30"/>
      <c r="H39" s="30"/>
      <c r="I39" s="139">
        <f>I218</f>
        <v>0</v>
      </c>
      <c r="J39" s="140">
        <f>J218</f>
        <v>0</v>
      </c>
      <c r="K39" s="141">
        <f>K218</f>
        <v>0</v>
      </c>
      <c r="L39" s="111" t="e">
        <f>((K39/#REF!)*100)-100</f>
        <v>#REF!</v>
      </c>
      <c r="M39" s="22"/>
      <c r="N39" s="31"/>
      <c r="O39" s="31"/>
      <c r="P39" s="22"/>
      <c r="Q39" s="11"/>
      <c r="R39" s="11"/>
    </row>
    <row r="40" spans="1:18" s="1" customFormat="1" ht="15">
      <c r="A40" s="146" t="s">
        <v>171</v>
      </c>
      <c r="B40" s="115"/>
      <c r="C40" s="147"/>
      <c r="D40" s="115"/>
      <c r="E40" s="148"/>
      <c r="F40" s="29"/>
      <c r="G40" s="30"/>
      <c r="H40" s="30"/>
      <c r="I40" s="139">
        <f>I224</f>
        <v>0</v>
      </c>
      <c r="J40" s="140">
        <f>J224</f>
        <v>0</v>
      </c>
      <c r="K40" s="141">
        <f>K224</f>
        <v>0</v>
      </c>
      <c r="L40" s="111" t="e">
        <f>((K40/#REF!)*100)-100</f>
        <v>#REF!</v>
      </c>
      <c r="M40" s="22"/>
      <c r="N40" s="31"/>
      <c r="O40" s="31"/>
      <c r="P40" s="22"/>
      <c r="Q40" s="11"/>
      <c r="R40" s="11"/>
    </row>
    <row r="41" spans="1:18" s="1" customFormat="1" ht="15">
      <c r="A41" s="146" t="s">
        <v>172</v>
      </c>
      <c r="B41" s="114"/>
      <c r="C41" s="147"/>
      <c r="D41" s="114"/>
      <c r="E41" s="153"/>
      <c r="F41" s="19"/>
      <c r="G41" s="20"/>
      <c r="H41" s="20"/>
      <c r="I41" s="139">
        <f>I230</f>
        <v>0</v>
      </c>
      <c r="J41" s="140">
        <f>J230</f>
        <v>0</v>
      </c>
      <c r="K41" s="141">
        <f>K230</f>
        <v>0</v>
      </c>
      <c r="L41" s="111" t="e">
        <f>((K41/#REF!)*100)-100</f>
        <v>#REF!</v>
      </c>
      <c r="M41" s="22"/>
      <c r="N41" s="18"/>
      <c r="O41" s="18"/>
      <c r="P41" s="22"/>
      <c r="Q41" s="11"/>
      <c r="R41" s="11"/>
    </row>
    <row r="42" spans="1:18" s="1" customFormat="1" ht="15">
      <c r="A42" s="146" t="s">
        <v>173</v>
      </c>
      <c r="B42" s="114"/>
      <c r="C42" s="147"/>
      <c r="D42" s="114"/>
      <c r="E42" s="153"/>
      <c r="F42" s="19"/>
      <c r="G42" s="20"/>
      <c r="H42" s="20"/>
      <c r="I42" s="139">
        <f>I235</f>
        <v>0</v>
      </c>
      <c r="J42" s="140">
        <f>J235</f>
        <v>0</v>
      </c>
      <c r="K42" s="141">
        <f>K235</f>
        <v>0</v>
      </c>
      <c r="L42" s="111" t="e">
        <f>((K42/#REF!)*100)-100</f>
        <v>#REF!</v>
      </c>
      <c r="M42" s="22"/>
      <c r="N42" s="18"/>
      <c r="O42" s="18"/>
      <c r="P42" s="22"/>
      <c r="Q42" s="11"/>
      <c r="R42" s="11"/>
    </row>
    <row r="43" spans="1:18" s="1" customFormat="1" ht="15">
      <c r="A43" s="149" t="s">
        <v>178</v>
      </c>
      <c r="B43" s="114"/>
      <c r="C43" s="147"/>
      <c r="D43" s="114"/>
      <c r="E43" s="153"/>
      <c r="F43" s="19"/>
      <c r="G43" s="20"/>
      <c r="H43" s="20"/>
      <c r="I43" s="142">
        <f>SUM(I36:I42)</f>
        <v>0</v>
      </c>
      <c r="J43" s="141">
        <f>SUM(J36:J42)</f>
        <v>0</v>
      </c>
      <c r="K43" s="141">
        <f>SUM(K36:K42)</f>
        <v>0</v>
      </c>
      <c r="L43" s="111" t="e">
        <f>((K43/#REF!)*100)-100</f>
        <v>#REF!</v>
      </c>
      <c r="M43" s="22"/>
      <c r="N43" s="18"/>
      <c r="O43" s="18"/>
      <c r="P43" s="22"/>
      <c r="Q43" s="11"/>
      <c r="R43" s="11"/>
    </row>
    <row r="44" spans="1:18" s="1" customFormat="1" ht="6.75" customHeight="1">
      <c r="A44" s="154"/>
      <c r="B44" s="114"/>
      <c r="C44" s="114"/>
      <c r="D44" s="114"/>
      <c r="E44" s="153"/>
      <c r="F44" s="19"/>
      <c r="G44" s="20"/>
      <c r="H44" s="20"/>
      <c r="I44" s="139"/>
      <c r="J44" s="140"/>
      <c r="K44" s="143"/>
      <c r="L44" s="111"/>
      <c r="M44" s="22"/>
      <c r="N44" s="18"/>
      <c r="O44" s="18"/>
      <c r="P44" s="22"/>
      <c r="Q44" s="11"/>
      <c r="R44" s="11"/>
    </row>
    <row r="45" spans="1:18" s="1" customFormat="1" ht="15">
      <c r="A45" s="146" t="s">
        <v>174</v>
      </c>
      <c r="B45" s="114"/>
      <c r="C45" s="147"/>
      <c r="D45" s="114"/>
      <c r="E45" s="153"/>
      <c r="F45" s="19"/>
      <c r="G45" s="20"/>
      <c r="H45" s="20"/>
      <c r="I45" s="139">
        <f>I244</f>
        <v>0</v>
      </c>
      <c r="J45" s="140">
        <f>J244</f>
        <v>0</v>
      </c>
      <c r="K45" s="141">
        <f>K244</f>
        <v>0</v>
      </c>
      <c r="L45" s="111" t="e">
        <f>((K45/#REF!)*100)-100</f>
        <v>#REF!</v>
      </c>
      <c r="M45" s="22"/>
      <c r="N45" s="18"/>
      <c r="O45" s="18"/>
      <c r="P45" s="22"/>
      <c r="Q45" s="11"/>
      <c r="R45" s="11"/>
    </row>
    <row r="46" spans="1:18" s="1" customFormat="1" ht="15">
      <c r="A46" s="149" t="s">
        <v>179</v>
      </c>
      <c r="B46" s="114"/>
      <c r="C46" s="147"/>
      <c r="D46" s="114"/>
      <c r="E46" s="153"/>
      <c r="F46" s="19"/>
      <c r="G46" s="20"/>
      <c r="H46" s="20"/>
      <c r="I46" s="142">
        <f>I244</f>
        <v>0</v>
      </c>
      <c r="J46" s="141">
        <f>J244</f>
        <v>0</v>
      </c>
      <c r="K46" s="141">
        <f>K244</f>
        <v>0</v>
      </c>
      <c r="L46" s="111" t="e">
        <f>((K46/#REF!)*100)-100</f>
        <v>#REF!</v>
      </c>
      <c r="M46" s="22"/>
      <c r="N46" s="18"/>
      <c r="O46" s="18"/>
      <c r="P46" s="22"/>
      <c r="Q46" s="11"/>
      <c r="R46" s="11"/>
    </row>
    <row r="47" spans="1:18" s="1" customFormat="1" ht="6.75" customHeight="1">
      <c r="A47" s="154"/>
      <c r="B47" s="114"/>
      <c r="C47" s="114"/>
      <c r="D47" s="114"/>
      <c r="E47" s="153"/>
      <c r="F47" s="19"/>
      <c r="G47" s="20"/>
      <c r="H47" s="20"/>
      <c r="I47" s="139"/>
      <c r="J47" s="140"/>
      <c r="K47" s="143"/>
      <c r="L47" s="111"/>
      <c r="M47" s="22"/>
      <c r="N47" s="18"/>
      <c r="O47" s="18"/>
      <c r="P47" s="22"/>
      <c r="Q47" s="11"/>
      <c r="R47" s="11"/>
    </row>
    <row r="48" spans="1:18" s="1" customFormat="1" ht="15">
      <c r="A48" s="146" t="s">
        <v>175</v>
      </c>
      <c r="B48" s="114"/>
      <c r="C48" s="147"/>
      <c r="D48" s="114"/>
      <c r="E48" s="153"/>
      <c r="F48" s="19"/>
      <c r="G48" s="20"/>
      <c r="H48" s="20"/>
      <c r="I48" s="139">
        <f>I274</f>
        <v>0</v>
      </c>
      <c r="J48" s="140">
        <f>J274</f>
        <v>0</v>
      </c>
      <c r="K48" s="141">
        <f>K274</f>
        <v>0</v>
      </c>
      <c r="L48" s="111" t="e">
        <f>((K48/#REF!)*100)-100</f>
        <v>#REF!</v>
      </c>
      <c r="M48" s="22"/>
      <c r="N48" s="18"/>
      <c r="O48" s="18"/>
      <c r="P48" s="22"/>
      <c r="Q48" s="11"/>
      <c r="R48" s="11"/>
    </row>
    <row r="49" spans="1:18" s="1" customFormat="1" ht="15">
      <c r="A49" s="149" t="s">
        <v>180</v>
      </c>
      <c r="B49" s="114"/>
      <c r="C49" s="147"/>
      <c r="D49" s="114"/>
      <c r="E49" s="153"/>
      <c r="F49" s="19"/>
      <c r="G49" s="20"/>
      <c r="H49" s="20"/>
      <c r="I49" s="142">
        <f>I274</f>
        <v>0</v>
      </c>
      <c r="J49" s="141">
        <f>J274</f>
        <v>0</v>
      </c>
      <c r="K49" s="141">
        <f>K274</f>
        <v>0</v>
      </c>
      <c r="L49" s="111" t="e">
        <f>((K49/#REF!)*100)-100</f>
        <v>#REF!</v>
      </c>
      <c r="M49" s="22"/>
      <c r="N49" s="18"/>
      <c r="O49" s="18"/>
      <c r="P49" s="22"/>
      <c r="Q49" s="11"/>
      <c r="R49" s="11"/>
    </row>
    <row r="50" spans="1:18" s="1" customFormat="1" ht="6.75" customHeight="1">
      <c r="A50" s="146"/>
      <c r="B50" s="114"/>
      <c r="C50" s="147"/>
      <c r="D50" s="114"/>
      <c r="E50" s="153"/>
      <c r="F50" s="19"/>
      <c r="G50" s="20"/>
      <c r="H50" s="20"/>
      <c r="I50" s="139"/>
      <c r="J50" s="140"/>
      <c r="K50" s="141"/>
      <c r="L50" s="111"/>
      <c r="M50" s="22"/>
      <c r="N50" s="18"/>
      <c r="O50" s="18"/>
      <c r="P50" s="22"/>
      <c r="Q50" s="11"/>
      <c r="R50" s="11"/>
    </row>
    <row r="51" spans="1:18" s="1" customFormat="1" ht="15">
      <c r="A51" s="146" t="s">
        <v>182</v>
      </c>
      <c r="B51" s="114"/>
      <c r="C51" s="147"/>
      <c r="D51" s="114"/>
      <c r="E51" s="153"/>
      <c r="F51" s="19"/>
      <c r="G51" s="20"/>
      <c r="H51" s="20"/>
      <c r="I51" s="139">
        <f>I24+I34+I43+I46+I49</f>
        <v>0</v>
      </c>
      <c r="J51" s="140">
        <f>J24+J34+J43+J46+J49</f>
        <v>0</v>
      </c>
      <c r="K51" s="141">
        <f>K24+K34+K43+K46+K49</f>
        <v>0</v>
      </c>
      <c r="L51" s="111" t="e">
        <f>((K51/#REF!)*100)-100</f>
        <v>#REF!</v>
      </c>
      <c r="M51" s="22"/>
      <c r="N51" s="18"/>
      <c r="O51" s="18"/>
      <c r="P51" s="22"/>
      <c r="Q51" s="11"/>
      <c r="R51" s="11"/>
    </row>
    <row r="52" spans="1:18" s="1" customFormat="1" ht="15">
      <c r="A52" s="154" t="s">
        <v>181</v>
      </c>
      <c r="B52" s="114"/>
      <c r="C52" s="114"/>
      <c r="D52" s="114"/>
      <c r="E52" s="153"/>
      <c r="F52" s="19"/>
      <c r="G52" s="20"/>
      <c r="H52" s="20"/>
      <c r="I52" s="139">
        <f>I51*0.27</f>
        <v>0</v>
      </c>
      <c r="J52" s="140">
        <f>J51*0.27</f>
        <v>0</v>
      </c>
      <c r="K52" s="141">
        <f>K51*0.27</f>
        <v>0</v>
      </c>
      <c r="L52" s="111" t="e">
        <f>((K52/#REF!)*100)-100</f>
        <v>#REF!</v>
      </c>
      <c r="M52" s="22"/>
      <c r="N52" s="18"/>
      <c r="O52" s="18"/>
      <c r="P52" s="22"/>
      <c r="Q52" s="11"/>
      <c r="R52" s="11"/>
    </row>
    <row r="53" spans="1:18" s="7" customFormat="1" ht="12.75">
      <c r="A53" s="155" t="s">
        <v>183</v>
      </c>
      <c r="B53" s="156"/>
      <c r="C53" s="157"/>
      <c r="D53" s="156"/>
      <c r="E53" s="158"/>
      <c r="F53" s="19"/>
      <c r="G53" s="20"/>
      <c r="H53" s="20"/>
      <c r="I53" s="144">
        <f>I51+I52</f>
        <v>0</v>
      </c>
      <c r="J53" s="145">
        <f>J51+J52</f>
        <v>0</v>
      </c>
      <c r="K53" s="145">
        <f>K51+K52</f>
        <v>0</v>
      </c>
      <c r="L53" s="112" t="e">
        <f>((K53/#REF!)*100)-100</f>
        <v>#REF!</v>
      </c>
      <c r="M53" s="43"/>
      <c r="N53" s="40"/>
      <c r="O53" s="40"/>
      <c r="P53" s="43"/>
      <c r="Q53" s="8"/>
      <c r="R53" s="8"/>
    </row>
    <row r="54" spans="1:18" ht="15">
      <c r="A54" s="36"/>
      <c r="B54" s="18"/>
      <c r="C54" s="36"/>
      <c r="D54" s="18"/>
      <c r="E54" s="19"/>
      <c r="G54" s="20"/>
      <c r="H54" s="20"/>
      <c r="I54" s="21"/>
      <c r="J54" s="21"/>
      <c r="K54" s="39"/>
      <c r="N54" s="18"/>
      <c r="O54" s="18"/>
      <c r="Q54" s="47"/>
      <c r="R54" s="47"/>
    </row>
    <row r="55" spans="1:18" ht="15">
      <c r="A55" s="36"/>
      <c r="B55" s="18"/>
      <c r="C55" s="36"/>
      <c r="D55" s="18"/>
      <c r="E55" s="19"/>
      <c r="G55" s="20"/>
      <c r="H55" s="20"/>
      <c r="I55" s="21"/>
      <c r="J55" s="21"/>
      <c r="K55" s="39"/>
      <c r="N55" s="18"/>
      <c r="O55" s="18"/>
      <c r="Q55" s="47"/>
      <c r="R55" s="47"/>
    </row>
    <row r="56" spans="17:18" ht="15.75" thickBot="1">
      <c r="Q56" s="47"/>
      <c r="R56" s="47"/>
    </row>
    <row r="57" spans="1:18" s="10" customFormat="1" ht="30.75" customHeight="1" thickBot="1">
      <c r="A57" s="60" t="s">
        <v>151</v>
      </c>
      <c r="B57" s="61"/>
      <c r="C57" s="61"/>
      <c r="D57" s="61" t="s">
        <v>21</v>
      </c>
      <c r="E57" s="62" t="s">
        <v>22</v>
      </c>
      <c r="F57" s="87"/>
      <c r="G57" s="68" t="s">
        <v>23</v>
      </c>
      <c r="H57" s="69" t="s">
        <v>24</v>
      </c>
      <c r="I57" s="70" t="s">
        <v>25</v>
      </c>
      <c r="J57" s="70" t="s">
        <v>26</v>
      </c>
      <c r="K57" s="96" t="s">
        <v>93</v>
      </c>
      <c r="L57" s="125" t="s">
        <v>210</v>
      </c>
      <c r="M57" s="35"/>
      <c r="N57" s="34" t="s">
        <v>21</v>
      </c>
      <c r="O57" s="34" t="s">
        <v>22</v>
      </c>
      <c r="P57" s="35"/>
      <c r="Q57" s="48" t="s">
        <v>21</v>
      </c>
      <c r="R57" s="48" t="s">
        <v>22</v>
      </c>
    </row>
    <row r="58" spans="1:18" s="1" customFormat="1" ht="38.25">
      <c r="A58" s="97">
        <v>1</v>
      </c>
      <c r="B58" s="98" t="s">
        <v>27</v>
      </c>
      <c r="C58" s="98" t="s">
        <v>28</v>
      </c>
      <c r="D58" s="63">
        <v>253</v>
      </c>
      <c r="E58" s="64" t="s">
        <v>29</v>
      </c>
      <c r="F58" s="51"/>
      <c r="G58" s="93"/>
      <c r="H58" s="94"/>
      <c r="I58" s="71">
        <f aca="true" t="shared" si="0" ref="I58:I74">D58*G58</f>
        <v>0</v>
      </c>
      <c r="J58" s="71">
        <f aca="true" t="shared" si="1" ref="J58:J74">D58*H58</f>
        <v>0</v>
      </c>
      <c r="K58" s="121">
        <f aca="true" t="shared" si="2" ref="K58:K74">I58+J58</f>
        <v>0</v>
      </c>
      <c r="L58" s="111" t="e">
        <f>((K58/#REF!)*100)-100</f>
        <v>#REF!</v>
      </c>
      <c r="M58" s="22"/>
      <c r="N58" s="50">
        <v>253</v>
      </c>
      <c r="O58" s="33" t="s">
        <v>29</v>
      </c>
      <c r="P58" s="22"/>
      <c r="Q58" s="52">
        <v>253</v>
      </c>
      <c r="R58" s="53" t="s">
        <v>29</v>
      </c>
    </row>
    <row r="59" spans="1:18" s="1" customFormat="1" ht="38.25">
      <c r="A59" s="97">
        <v>2</v>
      </c>
      <c r="B59" s="98" t="s">
        <v>30</v>
      </c>
      <c r="C59" s="99" t="s">
        <v>31</v>
      </c>
      <c r="D59" s="63">
        <v>4.55</v>
      </c>
      <c r="E59" s="64" t="s">
        <v>29</v>
      </c>
      <c r="F59" s="51"/>
      <c r="G59" s="93"/>
      <c r="H59" s="94"/>
      <c r="I59" s="71">
        <f t="shared" si="0"/>
        <v>0</v>
      </c>
      <c r="J59" s="71">
        <f t="shared" si="1"/>
        <v>0</v>
      </c>
      <c r="K59" s="121">
        <f t="shared" si="2"/>
        <v>0</v>
      </c>
      <c r="L59" s="111" t="e">
        <f>((K59/#REF!)*100)-100</f>
        <v>#REF!</v>
      </c>
      <c r="M59" s="22"/>
      <c r="N59" s="50">
        <v>4.55</v>
      </c>
      <c r="O59" s="33" t="s">
        <v>29</v>
      </c>
      <c r="P59" s="22"/>
      <c r="Q59" s="52">
        <v>4.55</v>
      </c>
      <c r="R59" s="53" t="s">
        <v>29</v>
      </c>
    </row>
    <row r="60" spans="1:18" s="1" customFormat="1" ht="38.25">
      <c r="A60" s="97">
        <v>3</v>
      </c>
      <c r="B60" s="98" t="s">
        <v>212</v>
      </c>
      <c r="C60" s="128" t="s">
        <v>211</v>
      </c>
      <c r="D60" s="63">
        <v>2530</v>
      </c>
      <c r="E60" s="64" t="s">
        <v>32</v>
      </c>
      <c r="F60" s="51"/>
      <c r="G60" s="93"/>
      <c r="H60" s="94"/>
      <c r="I60" s="71">
        <f t="shared" si="0"/>
        <v>0</v>
      </c>
      <c r="J60" s="71">
        <f t="shared" si="1"/>
        <v>0</v>
      </c>
      <c r="K60" s="121">
        <f t="shared" si="2"/>
        <v>0</v>
      </c>
      <c r="L60" s="111" t="e">
        <f>((K60/#REF!)*100)-100</f>
        <v>#REF!</v>
      </c>
      <c r="M60" s="22"/>
      <c r="N60" s="50">
        <v>2530</v>
      </c>
      <c r="O60" s="33" t="s">
        <v>32</v>
      </c>
      <c r="P60" s="22"/>
      <c r="Q60" s="52">
        <v>2530</v>
      </c>
      <c r="R60" s="53" t="s">
        <v>32</v>
      </c>
    </row>
    <row r="61" spans="1:18" s="1" customFormat="1" ht="51">
      <c r="A61" s="97">
        <v>4</v>
      </c>
      <c r="B61" s="98" t="s">
        <v>33</v>
      </c>
      <c r="C61" s="99" t="s">
        <v>186</v>
      </c>
      <c r="D61" s="63">
        <v>8</v>
      </c>
      <c r="E61" s="64" t="s">
        <v>29</v>
      </c>
      <c r="F61" s="51"/>
      <c r="G61" s="93"/>
      <c r="H61" s="94"/>
      <c r="I61" s="71">
        <f t="shared" si="0"/>
        <v>0</v>
      </c>
      <c r="J61" s="71">
        <f t="shared" si="1"/>
        <v>0</v>
      </c>
      <c r="K61" s="121">
        <f t="shared" si="2"/>
        <v>0</v>
      </c>
      <c r="L61" s="111" t="e">
        <f>((K61/#REF!)*100)-100</f>
        <v>#REF!</v>
      </c>
      <c r="M61" s="22"/>
      <c r="N61" s="50">
        <v>8</v>
      </c>
      <c r="O61" s="33" t="s">
        <v>29</v>
      </c>
      <c r="P61" s="22"/>
      <c r="Q61" s="52">
        <v>8</v>
      </c>
      <c r="R61" s="53" t="s">
        <v>29</v>
      </c>
    </row>
    <row r="62" spans="1:18" s="1" customFormat="1" ht="38.25">
      <c r="A62" s="97">
        <v>5</v>
      </c>
      <c r="B62" s="98" t="s">
        <v>34</v>
      </c>
      <c r="C62" s="99" t="s">
        <v>35</v>
      </c>
      <c r="D62" s="63">
        <v>1.4</v>
      </c>
      <c r="E62" s="64" t="s">
        <v>29</v>
      </c>
      <c r="F62" s="51"/>
      <c r="G62" s="93"/>
      <c r="H62" s="94"/>
      <c r="I62" s="71">
        <f t="shared" si="0"/>
        <v>0</v>
      </c>
      <c r="J62" s="71">
        <f t="shared" si="1"/>
        <v>0</v>
      </c>
      <c r="K62" s="121">
        <f t="shared" si="2"/>
        <v>0</v>
      </c>
      <c r="L62" s="111" t="e">
        <f>((K62/#REF!)*100)-100</f>
        <v>#REF!</v>
      </c>
      <c r="M62" s="22"/>
      <c r="N62" s="50">
        <v>1.4</v>
      </c>
      <c r="O62" s="33" t="s">
        <v>29</v>
      </c>
      <c r="P62" s="22"/>
      <c r="Q62" s="52">
        <v>1.4</v>
      </c>
      <c r="R62" s="53" t="s">
        <v>29</v>
      </c>
    </row>
    <row r="63" spans="1:18" s="1" customFormat="1" ht="51">
      <c r="A63" s="97">
        <v>6</v>
      </c>
      <c r="B63" s="98" t="s">
        <v>36</v>
      </c>
      <c r="C63" s="99" t="s">
        <v>37</v>
      </c>
      <c r="D63" s="63">
        <v>4.6</v>
      </c>
      <c r="E63" s="64" t="s">
        <v>29</v>
      </c>
      <c r="F63" s="51"/>
      <c r="G63" s="93"/>
      <c r="H63" s="94"/>
      <c r="I63" s="71">
        <f t="shared" si="0"/>
        <v>0</v>
      </c>
      <c r="J63" s="71">
        <f t="shared" si="1"/>
        <v>0</v>
      </c>
      <c r="K63" s="121">
        <f t="shared" si="2"/>
        <v>0</v>
      </c>
      <c r="L63" s="111" t="e">
        <f>((K63/#REF!)*100)-100</f>
        <v>#REF!</v>
      </c>
      <c r="M63" s="22"/>
      <c r="N63" s="50">
        <v>4.6</v>
      </c>
      <c r="O63" s="33" t="s">
        <v>29</v>
      </c>
      <c r="P63" s="22"/>
      <c r="Q63" s="52">
        <v>4.6</v>
      </c>
      <c r="R63" s="53" t="s">
        <v>29</v>
      </c>
    </row>
    <row r="64" spans="1:18" s="1" customFormat="1" ht="38.25">
      <c r="A64" s="97">
        <v>7</v>
      </c>
      <c r="B64" s="98" t="s">
        <v>38</v>
      </c>
      <c r="C64" s="99" t="s">
        <v>39</v>
      </c>
      <c r="D64" s="63">
        <v>556</v>
      </c>
      <c r="E64" s="64" t="s">
        <v>29</v>
      </c>
      <c r="F64" s="51"/>
      <c r="G64" s="93"/>
      <c r="H64" s="94"/>
      <c r="I64" s="71">
        <f t="shared" si="0"/>
        <v>0</v>
      </c>
      <c r="J64" s="71">
        <f t="shared" si="1"/>
        <v>0</v>
      </c>
      <c r="K64" s="121">
        <f t="shared" si="2"/>
        <v>0</v>
      </c>
      <c r="L64" s="111" t="e">
        <f>((K64/#REF!)*100)-100</f>
        <v>#REF!</v>
      </c>
      <c r="M64" s="22"/>
      <c r="N64" s="50">
        <v>556</v>
      </c>
      <c r="O64" s="33" t="s">
        <v>29</v>
      </c>
      <c r="P64" s="22"/>
      <c r="Q64" s="52">
        <v>556</v>
      </c>
      <c r="R64" s="53" t="s">
        <v>29</v>
      </c>
    </row>
    <row r="65" spans="1:18" s="1" customFormat="1" ht="25.5">
      <c r="A65" s="97">
        <v>8</v>
      </c>
      <c r="B65" s="98" t="s">
        <v>40</v>
      </c>
      <c r="C65" s="99" t="s">
        <v>41</v>
      </c>
      <c r="D65" s="63">
        <v>2530</v>
      </c>
      <c r="E65" s="64" t="s">
        <v>32</v>
      </c>
      <c r="F65" s="51"/>
      <c r="G65" s="93"/>
      <c r="H65" s="94"/>
      <c r="I65" s="71">
        <f t="shared" si="0"/>
        <v>0</v>
      </c>
      <c r="J65" s="71">
        <f t="shared" si="1"/>
        <v>0</v>
      </c>
      <c r="K65" s="121">
        <f t="shared" si="2"/>
        <v>0</v>
      </c>
      <c r="L65" s="111" t="e">
        <f>((K65/#REF!)*100)-100</f>
        <v>#REF!</v>
      </c>
      <c r="M65" s="22"/>
      <c r="N65" s="50">
        <v>2530</v>
      </c>
      <c r="O65" s="33" t="s">
        <v>32</v>
      </c>
      <c r="P65" s="22"/>
      <c r="Q65" s="52">
        <v>2530</v>
      </c>
      <c r="R65" s="53" t="s">
        <v>32</v>
      </c>
    </row>
    <row r="66" spans="1:18" s="1" customFormat="1" ht="25.5">
      <c r="A66" s="97">
        <v>9</v>
      </c>
      <c r="B66" s="98" t="s">
        <v>42</v>
      </c>
      <c r="C66" s="99" t="s">
        <v>43</v>
      </c>
      <c r="D66" s="63">
        <v>228</v>
      </c>
      <c r="E66" s="64" t="s">
        <v>32</v>
      </c>
      <c r="F66" s="51"/>
      <c r="G66" s="93"/>
      <c r="H66" s="94"/>
      <c r="I66" s="71">
        <f t="shared" si="0"/>
        <v>0</v>
      </c>
      <c r="J66" s="71">
        <f t="shared" si="1"/>
        <v>0</v>
      </c>
      <c r="K66" s="121">
        <f t="shared" si="2"/>
        <v>0</v>
      </c>
      <c r="L66" s="111" t="e">
        <f>((K66/#REF!)*100)-100</f>
        <v>#REF!</v>
      </c>
      <c r="M66" s="22"/>
      <c r="N66" s="50">
        <v>228</v>
      </c>
      <c r="O66" s="33" t="s">
        <v>32</v>
      </c>
      <c r="P66" s="22"/>
      <c r="Q66" s="52">
        <v>228</v>
      </c>
      <c r="R66" s="53" t="s">
        <v>32</v>
      </c>
    </row>
    <row r="67" spans="1:18" s="1" customFormat="1" ht="38.25">
      <c r="A67" s="97">
        <v>10</v>
      </c>
      <c r="B67" s="98" t="s">
        <v>44</v>
      </c>
      <c r="C67" s="99" t="s">
        <v>45</v>
      </c>
      <c r="D67" s="63">
        <v>60</v>
      </c>
      <c r="E67" s="64" t="s">
        <v>32</v>
      </c>
      <c r="F67" s="51"/>
      <c r="G67" s="93"/>
      <c r="H67" s="94"/>
      <c r="I67" s="71">
        <f t="shared" si="0"/>
        <v>0</v>
      </c>
      <c r="J67" s="71">
        <f t="shared" si="1"/>
        <v>0</v>
      </c>
      <c r="K67" s="121">
        <f t="shared" si="2"/>
        <v>0</v>
      </c>
      <c r="L67" s="111" t="e">
        <f>((K67/#REF!)*100)-100</f>
        <v>#REF!</v>
      </c>
      <c r="M67" s="22"/>
      <c r="N67" s="50">
        <v>60</v>
      </c>
      <c r="O67" s="33" t="s">
        <v>32</v>
      </c>
      <c r="P67" s="22"/>
      <c r="Q67" s="52">
        <v>60</v>
      </c>
      <c r="R67" s="53" t="s">
        <v>32</v>
      </c>
    </row>
    <row r="68" spans="1:18" s="1" customFormat="1" ht="28.5">
      <c r="A68" s="97">
        <v>11</v>
      </c>
      <c r="B68" s="98" t="s">
        <v>46</v>
      </c>
      <c r="C68" s="99" t="s">
        <v>187</v>
      </c>
      <c r="D68" s="63">
        <v>145</v>
      </c>
      <c r="E68" s="64" t="s">
        <v>29</v>
      </c>
      <c r="F68" s="51"/>
      <c r="G68" s="93"/>
      <c r="H68" s="94"/>
      <c r="I68" s="71">
        <f t="shared" si="0"/>
        <v>0</v>
      </c>
      <c r="J68" s="71">
        <f t="shared" si="1"/>
        <v>0</v>
      </c>
      <c r="K68" s="121">
        <f t="shared" si="2"/>
        <v>0</v>
      </c>
      <c r="L68" s="111" t="e">
        <f>((K68/#REF!)*100)-100</f>
        <v>#REF!</v>
      </c>
      <c r="M68" s="22"/>
      <c r="N68" s="50">
        <v>145</v>
      </c>
      <c r="O68" s="33" t="s">
        <v>29</v>
      </c>
      <c r="P68" s="22"/>
      <c r="Q68" s="52">
        <v>145</v>
      </c>
      <c r="R68" s="53" t="s">
        <v>29</v>
      </c>
    </row>
    <row r="69" spans="1:18" s="1" customFormat="1" ht="38.25">
      <c r="A69" s="97">
        <v>12</v>
      </c>
      <c r="B69" s="98" t="s">
        <v>47</v>
      </c>
      <c r="C69" s="99" t="s">
        <v>48</v>
      </c>
      <c r="D69" s="63">
        <v>19.1</v>
      </c>
      <c r="E69" s="64" t="s">
        <v>29</v>
      </c>
      <c r="F69" s="51"/>
      <c r="G69" s="93"/>
      <c r="H69" s="94"/>
      <c r="I69" s="71">
        <f t="shared" si="0"/>
        <v>0</v>
      </c>
      <c r="J69" s="71">
        <f t="shared" si="1"/>
        <v>0</v>
      </c>
      <c r="K69" s="121">
        <f t="shared" si="2"/>
        <v>0</v>
      </c>
      <c r="L69" s="111" t="e">
        <f>((K69/#REF!)*100)-100</f>
        <v>#REF!</v>
      </c>
      <c r="M69" s="22"/>
      <c r="N69" s="50">
        <v>19.1</v>
      </c>
      <c r="O69" s="33" t="s">
        <v>29</v>
      </c>
      <c r="P69" s="22"/>
      <c r="Q69" s="52">
        <v>19.1</v>
      </c>
      <c r="R69" s="53" t="s">
        <v>29</v>
      </c>
    </row>
    <row r="70" spans="1:18" s="1" customFormat="1" ht="38.25">
      <c r="A70" s="97">
        <v>13</v>
      </c>
      <c r="B70" s="98" t="s">
        <v>49</v>
      </c>
      <c r="C70" s="99" t="s">
        <v>50</v>
      </c>
      <c r="D70" s="63">
        <v>60</v>
      </c>
      <c r="E70" s="64" t="s">
        <v>29</v>
      </c>
      <c r="F70" s="51"/>
      <c r="G70" s="93"/>
      <c r="H70" s="94"/>
      <c r="I70" s="71">
        <f t="shared" si="0"/>
        <v>0</v>
      </c>
      <c r="J70" s="71">
        <f t="shared" si="1"/>
        <v>0</v>
      </c>
      <c r="K70" s="121">
        <f t="shared" si="2"/>
        <v>0</v>
      </c>
      <c r="L70" s="111" t="e">
        <f>((K70/#REF!)*100)-100</f>
        <v>#REF!</v>
      </c>
      <c r="M70" s="22"/>
      <c r="N70" s="50">
        <v>60</v>
      </c>
      <c r="O70" s="33" t="s">
        <v>29</v>
      </c>
      <c r="P70" s="22"/>
      <c r="Q70" s="52">
        <v>60</v>
      </c>
      <c r="R70" s="53" t="s">
        <v>29</v>
      </c>
    </row>
    <row r="71" spans="1:18" s="1" customFormat="1" ht="38.25">
      <c r="A71" s="97">
        <v>14</v>
      </c>
      <c r="B71" s="98" t="s">
        <v>51</v>
      </c>
      <c r="C71" s="99" t="s">
        <v>52</v>
      </c>
      <c r="D71" s="63">
        <v>180</v>
      </c>
      <c r="E71" s="64" t="s">
        <v>29</v>
      </c>
      <c r="F71" s="51"/>
      <c r="G71" s="93"/>
      <c r="H71" s="94"/>
      <c r="I71" s="71">
        <f t="shared" si="0"/>
        <v>0</v>
      </c>
      <c r="J71" s="71">
        <f t="shared" si="1"/>
        <v>0</v>
      </c>
      <c r="K71" s="121">
        <f t="shared" si="2"/>
        <v>0</v>
      </c>
      <c r="L71" s="111" t="e">
        <f>((K71/#REF!)*100)-100</f>
        <v>#REF!</v>
      </c>
      <c r="M71" s="22"/>
      <c r="N71" s="50">
        <v>180</v>
      </c>
      <c r="O71" s="33" t="s">
        <v>29</v>
      </c>
      <c r="P71" s="22"/>
      <c r="Q71" s="52">
        <v>180</v>
      </c>
      <c r="R71" s="53" t="s">
        <v>29</v>
      </c>
    </row>
    <row r="72" spans="1:18" s="1" customFormat="1" ht="25.5">
      <c r="A72" s="97">
        <v>15</v>
      </c>
      <c r="B72" s="98" t="s">
        <v>53</v>
      </c>
      <c r="C72" s="99" t="s">
        <v>54</v>
      </c>
      <c r="D72" s="63">
        <v>2530</v>
      </c>
      <c r="E72" s="64" t="s">
        <v>32</v>
      </c>
      <c r="F72" s="51"/>
      <c r="G72" s="93"/>
      <c r="H72" s="94"/>
      <c r="I72" s="71">
        <f t="shared" si="0"/>
        <v>0</v>
      </c>
      <c r="J72" s="71">
        <f t="shared" si="1"/>
        <v>0</v>
      </c>
      <c r="K72" s="121">
        <f t="shared" si="2"/>
        <v>0</v>
      </c>
      <c r="L72" s="111" t="e">
        <f>((K72/#REF!)*100)-100</f>
        <v>#REF!</v>
      </c>
      <c r="M72" s="22"/>
      <c r="N72" s="50">
        <v>2530</v>
      </c>
      <c r="O72" s="33" t="s">
        <v>32</v>
      </c>
      <c r="P72" s="22"/>
      <c r="Q72" s="52">
        <v>2530</v>
      </c>
      <c r="R72" s="53" t="s">
        <v>32</v>
      </c>
    </row>
    <row r="73" spans="1:18" s="1" customFormat="1" ht="15">
      <c r="A73" s="97">
        <v>16</v>
      </c>
      <c r="B73" s="98" t="s">
        <v>55</v>
      </c>
      <c r="C73" s="99" t="s">
        <v>56</v>
      </c>
      <c r="D73" s="63">
        <v>240</v>
      </c>
      <c r="E73" s="64" t="s">
        <v>29</v>
      </c>
      <c r="F73" s="51"/>
      <c r="G73" s="93"/>
      <c r="H73" s="94"/>
      <c r="I73" s="71">
        <f t="shared" si="0"/>
        <v>0</v>
      </c>
      <c r="J73" s="71">
        <f t="shared" si="1"/>
        <v>0</v>
      </c>
      <c r="K73" s="121">
        <f t="shared" si="2"/>
        <v>0</v>
      </c>
      <c r="L73" s="111" t="e">
        <f>((K73/#REF!)*100)-100</f>
        <v>#REF!</v>
      </c>
      <c r="M73" s="22"/>
      <c r="N73" s="50">
        <v>240</v>
      </c>
      <c r="O73" s="33" t="s">
        <v>29</v>
      </c>
      <c r="P73" s="22"/>
      <c r="Q73" s="52">
        <v>240</v>
      </c>
      <c r="R73" s="53" t="s">
        <v>29</v>
      </c>
    </row>
    <row r="74" spans="1:18" s="1" customFormat="1" ht="28.5">
      <c r="A74" s="97">
        <v>17</v>
      </c>
      <c r="B74" s="98" t="s">
        <v>57</v>
      </c>
      <c r="C74" s="99" t="s">
        <v>188</v>
      </c>
      <c r="D74" s="63">
        <v>20</v>
      </c>
      <c r="E74" s="64" t="s">
        <v>6</v>
      </c>
      <c r="F74" s="51"/>
      <c r="G74" s="93"/>
      <c r="H74" s="94"/>
      <c r="I74" s="71">
        <f t="shared" si="0"/>
        <v>0</v>
      </c>
      <c r="J74" s="71">
        <f t="shared" si="1"/>
        <v>0</v>
      </c>
      <c r="K74" s="121">
        <f t="shared" si="2"/>
        <v>0</v>
      </c>
      <c r="L74" s="111" t="e">
        <f>((K74/#REF!)*100)-100</f>
        <v>#REF!</v>
      </c>
      <c r="M74" s="22"/>
      <c r="N74" s="50">
        <v>20</v>
      </c>
      <c r="O74" s="33" t="s">
        <v>6</v>
      </c>
      <c r="P74" s="22"/>
      <c r="Q74" s="52">
        <v>20</v>
      </c>
      <c r="R74" s="53" t="s">
        <v>6</v>
      </c>
    </row>
    <row r="75" spans="1:18" ht="15">
      <c r="A75" s="65" t="s">
        <v>62</v>
      </c>
      <c r="B75" s="66"/>
      <c r="C75" s="66"/>
      <c r="D75" s="66"/>
      <c r="E75" s="67"/>
      <c r="G75" s="72"/>
      <c r="H75" s="73"/>
      <c r="I75" s="74">
        <f>SUM(I58:I74)</f>
        <v>0</v>
      </c>
      <c r="J75" s="74">
        <f>SUM(J58:J74)</f>
        <v>0</v>
      </c>
      <c r="K75" s="90">
        <f>SUM(K58:K74)</f>
        <v>0</v>
      </c>
      <c r="L75" s="112" t="e">
        <f>((K75/#REF!)*100)-100</f>
        <v>#REF!</v>
      </c>
      <c r="N75" s="40"/>
      <c r="O75" s="40"/>
      <c r="Q75" s="54"/>
      <c r="R75" s="54"/>
    </row>
    <row r="76" spans="17:18" ht="5.25" customHeight="1">
      <c r="Q76" s="47"/>
      <c r="R76" s="47"/>
    </row>
    <row r="77" spans="17:18" ht="5.25" customHeight="1" thickBot="1">
      <c r="Q77" s="47"/>
      <c r="R77" s="47"/>
    </row>
    <row r="78" spans="1:18" s="10" customFormat="1" ht="27" customHeight="1" thickBot="1">
      <c r="A78" s="60" t="s">
        <v>152</v>
      </c>
      <c r="B78" s="75"/>
      <c r="C78" s="75"/>
      <c r="D78" s="61" t="s">
        <v>21</v>
      </c>
      <c r="E78" s="62" t="s">
        <v>22</v>
      </c>
      <c r="F78" s="87"/>
      <c r="G78" s="68" t="s">
        <v>23</v>
      </c>
      <c r="H78" s="69" t="s">
        <v>24</v>
      </c>
      <c r="I78" s="70" t="s">
        <v>25</v>
      </c>
      <c r="J78" s="70" t="s">
        <v>26</v>
      </c>
      <c r="K78" s="96" t="s">
        <v>93</v>
      </c>
      <c r="L78" s="125" t="s">
        <v>210</v>
      </c>
      <c r="M78" s="35"/>
      <c r="N78" s="34" t="s">
        <v>21</v>
      </c>
      <c r="O78" s="34" t="s">
        <v>22</v>
      </c>
      <c r="P78" s="35"/>
      <c r="Q78" s="48" t="s">
        <v>21</v>
      </c>
      <c r="R78" s="48" t="s">
        <v>22</v>
      </c>
    </row>
    <row r="79" spans="1:18" s="1" customFormat="1" ht="38.25">
      <c r="A79" s="100">
        <v>1</v>
      </c>
      <c r="B79" s="101" t="s">
        <v>58</v>
      </c>
      <c r="C79" s="102" t="s">
        <v>59</v>
      </c>
      <c r="D79" s="63">
        <v>140</v>
      </c>
      <c r="E79" s="64" t="s">
        <v>1</v>
      </c>
      <c r="F79" s="51"/>
      <c r="G79" s="93"/>
      <c r="H79" s="94"/>
      <c r="I79" s="71">
        <f>D79*G79</f>
        <v>0</v>
      </c>
      <c r="J79" s="71">
        <f>D79*H79</f>
        <v>0</v>
      </c>
      <c r="K79" s="121">
        <f>I79+J79</f>
        <v>0</v>
      </c>
      <c r="L79" s="111" t="e">
        <f>((K79/#REF!)*100)-100</f>
        <v>#REF!</v>
      </c>
      <c r="M79" s="22"/>
      <c r="N79" s="50">
        <v>140</v>
      </c>
      <c r="O79" s="33" t="s">
        <v>1</v>
      </c>
      <c r="P79" s="22"/>
      <c r="Q79" s="52">
        <v>140</v>
      </c>
      <c r="R79" s="53" t="s">
        <v>1</v>
      </c>
    </row>
    <row r="80" spans="1:18" s="1" customFormat="1" ht="25.5">
      <c r="A80" s="100">
        <v>2</v>
      </c>
      <c r="B80" s="101" t="s">
        <v>60</v>
      </c>
      <c r="C80" s="102" t="s">
        <v>61</v>
      </c>
      <c r="D80" s="63">
        <v>4</v>
      </c>
      <c r="E80" s="64" t="s">
        <v>6</v>
      </c>
      <c r="F80" s="51"/>
      <c r="G80" s="93"/>
      <c r="H80" s="94"/>
      <c r="I80" s="71">
        <f>D80*G80</f>
        <v>0</v>
      </c>
      <c r="J80" s="71">
        <f>D80*H80</f>
        <v>0</v>
      </c>
      <c r="K80" s="121">
        <f>I80+J80</f>
        <v>0</v>
      </c>
      <c r="L80" s="111" t="e">
        <f>((K80/#REF!)*100)-100</f>
        <v>#REF!</v>
      </c>
      <c r="M80" s="22"/>
      <c r="N80" s="50">
        <v>4</v>
      </c>
      <c r="O80" s="33" t="s">
        <v>6</v>
      </c>
      <c r="P80" s="22"/>
      <c r="Q80" s="52">
        <v>4</v>
      </c>
      <c r="R80" s="53" t="s">
        <v>6</v>
      </c>
    </row>
    <row r="81" spans="1:18" ht="15">
      <c r="A81" s="65" t="s">
        <v>62</v>
      </c>
      <c r="B81" s="66"/>
      <c r="C81" s="66"/>
      <c r="D81" s="66"/>
      <c r="E81" s="67"/>
      <c r="G81" s="72"/>
      <c r="H81" s="73"/>
      <c r="I81" s="74">
        <f>SUM(I79:I80)</f>
        <v>0</v>
      </c>
      <c r="J81" s="74">
        <f>SUM(J79:J80)</f>
        <v>0</v>
      </c>
      <c r="K81" s="90">
        <f>SUM(K79:K80)</f>
        <v>0</v>
      </c>
      <c r="L81" s="112" t="e">
        <f>((K81/#REF!)*100)-100</f>
        <v>#REF!</v>
      </c>
      <c r="N81" s="40"/>
      <c r="O81" s="40"/>
      <c r="Q81" s="54"/>
      <c r="R81" s="54"/>
    </row>
    <row r="82" spans="17:18" ht="5.25" customHeight="1">
      <c r="Q82" s="47"/>
      <c r="R82" s="47"/>
    </row>
    <row r="83" spans="17:18" ht="5.25" customHeight="1" thickBot="1">
      <c r="Q83" s="47"/>
      <c r="R83" s="47"/>
    </row>
    <row r="84" spans="1:18" s="10" customFormat="1" ht="33" customHeight="1" thickBot="1">
      <c r="A84" s="60" t="s">
        <v>153</v>
      </c>
      <c r="B84" s="75"/>
      <c r="C84" s="75"/>
      <c r="D84" s="61" t="s">
        <v>21</v>
      </c>
      <c r="E84" s="62" t="s">
        <v>22</v>
      </c>
      <c r="F84" s="87"/>
      <c r="G84" s="68" t="s">
        <v>23</v>
      </c>
      <c r="H84" s="69" t="s">
        <v>24</v>
      </c>
      <c r="I84" s="70" t="s">
        <v>25</v>
      </c>
      <c r="J84" s="70" t="s">
        <v>26</v>
      </c>
      <c r="K84" s="96" t="s">
        <v>93</v>
      </c>
      <c r="L84" s="125" t="s">
        <v>210</v>
      </c>
      <c r="M84" s="35"/>
      <c r="N84" s="34" t="s">
        <v>21</v>
      </c>
      <c r="O84" s="34" t="s">
        <v>22</v>
      </c>
      <c r="P84" s="35"/>
      <c r="Q84" s="48" t="s">
        <v>21</v>
      </c>
      <c r="R84" s="48" t="s">
        <v>22</v>
      </c>
    </row>
    <row r="85" spans="1:18" s="1" customFormat="1" ht="51">
      <c r="A85" s="100">
        <v>1</v>
      </c>
      <c r="B85" s="101" t="s">
        <v>63</v>
      </c>
      <c r="C85" s="102" t="s">
        <v>64</v>
      </c>
      <c r="D85" s="63">
        <v>2</v>
      </c>
      <c r="E85" s="64" t="s">
        <v>1</v>
      </c>
      <c r="F85" s="51"/>
      <c r="G85" s="93"/>
      <c r="H85" s="94"/>
      <c r="I85" s="71">
        <f aca="true" t="shared" si="3" ref="I85:I96">D85*G85</f>
        <v>0</v>
      </c>
      <c r="J85" s="71">
        <f aca="true" t="shared" si="4" ref="J85:J96">D85*H85</f>
        <v>0</v>
      </c>
      <c r="K85" s="121">
        <f aca="true" t="shared" si="5" ref="K85:K96">I85+J85</f>
        <v>0</v>
      </c>
      <c r="L85" s="111" t="e">
        <f>((K85/#REF!)*100)-100</f>
        <v>#REF!</v>
      </c>
      <c r="M85" s="22"/>
      <c r="N85" s="50">
        <v>2</v>
      </c>
      <c r="O85" s="33" t="s">
        <v>1</v>
      </c>
      <c r="P85" s="22"/>
      <c r="Q85" s="52">
        <v>2</v>
      </c>
      <c r="R85" s="53" t="s">
        <v>1</v>
      </c>
    </row>
    <row r="86" spans="1:18" s="1" customFormat="1" ht="63.75">
      <c r="A86" s="100">
        <v>2</v>
      </c>
      <c r="B86" s="101" t="s">
        <v>65</v>
      </c>
      <c r="C86" s="103" t="s">
        <v>66</v>
      </c>
      <c r="D86" s="63">
        <v>30</v>
      </c>
      <c r="E86" s="64" t="s">
        <v>1</v>
      </c>
      <c r="F86" s="51"/>
      <c r="G86" s="93"/>
      <c r="H86" s="94"/>
      <c r="I86" s="71">
        <f t="shared" si="3"/>
        <v>0</v>
      </c>
      <c r="J86" s="71">
        <f t="shared" si="4"/>
        <v>0</v>
      </c>
      <c r="K86" s="121">
        <f t="shared" si="5"/>
        <v>0</v>
      </c>
      <c r="L86" s="111" t="e">
        <f>((K86/#REF!)*100)-100</f>
        <v>#REF!</v>
      </c>
      <c r="M86" s="22"/>
      <c r="N86" s="50">
        <v>30</v>
      </c>
      <c r="O86" s="33" t="s">
        <v>1</v>
      </c>
      <c r="P86" s="22"/>
      <c r="Q86" s="52">
        <v>30</v>
      </c>
      <c r="R86" s="53" t="s">
        <v>1</v>
      </c>
    </row>
    <row r="87" spans="1:18" s="1" customFormat="1" ht="63.75">
      <c r="A87" s="100">
        <v>3</v>
      </c>
      <c r="B87" s="101" t="s">
        <v>67</v>
      </c>
      <c r="C87" s="102" t="s">
        <v>204</v>
      </c>
      <c r="D87" s="63">
        <v>2</v>
      </c>
      <c r="E87" s="64" t="s">
        <v>6</v>
      </c>
      <c r="F87" s="51"/>
      <c r="G87" s="93"/>
      <c r="H87" s="94"/>
      <c r="I87" s="71">
        <f t="shared" si="3"/>
        <v>0</v>
      </c>
      <c r="J87" s="71">
        <f t="shared" si="4"/>
        <v>0</v>
      </c>
      <c r="K87" s="121">
        <f t="shared" si="5"/>
        <v>0</v>
      </c>
      <c r="L87" s="111" t="e">
        <f>((K87/#REF!)*100)-100</f>
        <v>#REF!</v>
      </c>
      <c r="M87" s="22"/>
      <c r="N87" s="50">
        <v>2</v>
      </c>
      <c r="O87" s="33" t="s">
        <v>6</v>
      </c>
      <c r="P87" s="22"/>
      <c r="Q87" s="52">
        <v>2</v>
      </c>
      <c r="R87" s="53" t="s">
        <v>6</v>
      </c>
    </row>
    <row r="88" spans="1:18" s="1" customFormat="1" ht="51">
      <c r="A88" s="100">
        <v>4</v>
      </c>
      <c r="B88" s="101" t="s">
        <v>68</v>
      </c>
      <c r="C88" s="102" t="s">
        <v>69</v>
      </c>
      <c r="D88" s="63">
        <v>2</v>
      </c>
      <c r="E88" s="64" t="s">
        <v>6</v>
      </c>
      <c r="F88" s="51"/>
      <c r="G88" s="93"/>
      <c r="H88" s="94"/>
      <c r="I88" s="71">
        <f t="shared" si="3"/>
        <v>0</v>
      </c>
      <c r="J88" s="71">
        <f t="shared" si="4"/>
        <v>0</v>
      </c>
      <c r="K88" s="121">
        <f t="shared" si="5"/>
        <v>0</v>
      </c>
      <c r="L88" s="111" t="e">
        <f>((K88/#REF!)*100)-100</f>
        <v>#REF!</v>
      </c>
      <c r="M88" s="22"/>
      <c r="N88" s="50">
        <v>2</v>
      </c>
      <c r="O88" s="33" t="s">
        <v>6</v>
      </c>
      <c r="P88" s="22"/>
      <c r="Q88" s="52">
        <v>2</v>
      </c>
      <c r="R88" s="53" t="s">
        <v>6</v>
      </c>
    </row>
    <row r="89" spans="1:18" s="1" customFormat="1" ht="51">
      <c r="A89" s="100">
        <v>5</v>
      </c>
      <c r="B89" s="101" t="s">
        <v>70</v>
      </c>
      <c r="C89" s="102" t="s">
        <v>71</v>
      </c>
      <c r="D89" s="63">
        <v>2</v>
      </c>
      <c r="E89" s="64" t="s">
        <v>6</v>
      </c>
      <c r="F89" s="51"/>
      <c r="G89" s="93"/>
      <c r="H89" s="94"/>
      <c r="I89" s="71">
        <f t="shared" si="3"/>
        <v>0</v>
      </c>
      <c r="J89" s="71">
        <f t="shared" si="4"/>
        <v>0</v>
      </c>
      <c r="K89" s="121">
        <f t="shared" si="5"/>
        <v>0</v>
      </c>
      <c r="L89" s="111" t="e">
        <f>((K89/#REF!)*100)-100</f>
        <v>#REF!</v>
      </c>
      <c r="M89" s="22"/>
      <c r="N89" s="50">
        <v>2</v>
      </c>
      <c r="O89" s="33" t="s">
        <v>6</v>
      </c>
      <c r="P89" s="22"/>
      <c r="Q89" s="52">
        <v>2</v>
      </c>
      <c r="R89" s="53" t="s">
        <v>6</v>
      </c>
    </row>
    <row r="90" spans="1:18" s="1" customFormat="1" ht="38.25">
      <c r="A90" s="100">
        <v>6</v>
      </c>
      <c r="B90" s="101" t="s">
        <v>72</v>
      </c>
      <c r="C90" s="102" t="s">
        <v>73</v>
      </c>
      <c r="D90" s="63">
        <v>2</v>
      </c>
      <c r="E90" s="64" t="s">
        <v>6</v>
      </c>
      <c r="F90" s="51"/>
      <c r="G90" s="93"/>
      <c r="H90" s="94"/>
      <c r="I90" s="71">
        <f t="shared" si="3"/>
        <v>0</v>
      </c>
      <c r="J90" s="71">
        <f t="shared" si="4"/>
        <v>0</v>
      </c>
      <c r="K90" s="121">
        <f t="shared" si="5"/>
        <v>0</v>
      </c>
      <c r="L90" s="111" t="e">
        <f>((K90/#REF!)*100)-100</f>
        <v>#REF!</v>
      </c>
      <c r="M90" s="22"/>
      <c r="N90" s="50">
        <v>2</v>
      </c>
      <c r="O90" s="33" t="s">
        <v>6</v>
      </c>
      <c r="P90" s="22"/>
      <c r="Q90" s="52">
        <v>2</v>
      </c>
      <c r="R90" s="53" t="s">
        <v>6</v>
      </c>
    </row>
    <row r="91" spans="1:18" s="1" customFormat="1" ht="25.5">
      <c r="A91" s="100">
        <v>7</v>
      </c>
      <c r="B91" s="101" t="s">
        <v>74</v>
      </c>
      <c r="C91" s="102" t="s">
        <v>75</v>
      </c>
      <c r="D91" s="63">
        <v>2</v>
      </c>
      <c r="E91" s="64" t="s">
        <v>6</v>
      </c>
      <c r="F91" s="51"/>
      <c r="G91" s="93"/>
      <c r="H91" s="94"/>
      <c r="I91" s="71">
        <f t="shared" si="3"/>
        <v>0</v>
      </c>
      <c r="J91" s="71">
        <f t="shared" si="4"/>
        <v>0</v>
      </c>
      <c r="K91" s="121">
        <f t="shared" si="5"/>
        <v>0</v>
      </c>
      <c r="L91" s="111" t="e">
        <f>((K91/#REF!)*100)-100</f>
        <v>#REF!</v>
      </c>
      <c r="M91" s="22"/>
      <c r="N91" s="50">
        <v>2</v>
      </c>
      <c r="O91" s="33" t="s">
        <v>6</v>
      </c>
      <c r="P91" s="22"/>
      <c r="Q91" s="52">
        <v>2</v>
      </c>
      <c r="R91" s="53" t="s">
        <v>6</v>
      </c>
    </row>
    <row r="92" spans="1:18" s="1" customFormat="1" ht="25.5">
      <c r="A92" s="100">
        <v>8</v>
      </c>
      <c r="B92" s="101" t="s">
        <v>76</v>
      </c>
      <c r="C92" s="102" t="s">
        <v>77</v>
      </c>
      <c r="D92" s="63">
        <v>1</v>
      </c>
      <c r="E92" s="64" t="s">
        <v>32</v>
      </c>
      <c r="F92" s="51"/>
      <c r="G92" s="93"/>
      <c r="H92" s="94"/>
      <c r="I92" s="71">
        <f t="shared" si="3"/>
        <v>0</v>
      </c>
      <c r="J92" s="71">
        <f t="shared" si="4"/>
        <v>0</v>
      </c>
      <c r="K92" s="121">
        <f t="shared" si="5"/>
        <v>0</v>
      </c>
      <c r="L92" s="111" t="e">
        <f>((K92/#REF!)*100)-100</f>
        <v>#REF!</v>
      </c>
      <c r="M92" s="22"/>
      <c r="N92" s="50">
        <v>1</v>
      </c>
      <c r="O92" s="33" t="s">
        <v>32</v>
      </c>
      <c r="P92" s="22"/>
      <c r="Q92" s="52">
        <v>1</v>
      </c>
      <c r="R92" s="53" t="s">
        <v>32</v>
      </c>
    </row>
    <row r="93" spans="1:18" s="1" customFormat="1" ht="15">
      <c r="A93" s="100">
        <v>9</v>
      </c>
      <c r="B93" s="101" t="s">
        <v>78</v>
      </c>
      <c r="C93" s="102" t="s">
        <v>79</v>
      </c>
      <c r="D93" s="63">
        <v>2</v>
      </c>
      <c r="E93" s="64" t="s">
        <v>6</v>
      </c>
      <c r="F93" s="51"/>
      <c r="G93" s="93"/>
      <c r="H93" s="94"/>
      <c r="I93" s="71">
        <f t="shared" si="3"/>
        <v>0</v>
      </c>
      <c r="J93" s="71">
        <f t="shared" si="4"/>
        <v>0</v>
      </c>
      <c r="K93" s="121">
        <f t="shared" si="5"/>
        <v>0</v>
      </c>
      <c r="L93" s="111" t="e">
        <f>((K93/#REF!)*100)-100</f>
        <v>#REF!</v>
      </c>
      <c r="M93" s="22"/>
      <c r="N93" s="50">
        <v>2</v>
      </c>
      <c r="O93" s="33" t="s">
        <v>6</v>
      </c>
      <c r="P93" s="22"/>
      <c r="Q93" s="52">
        <v>2</v>
      </c>
      <c r="R93" s="53" t="s">
        <v>6</v>
      </c>
    </row>
    <row r="94" spans="1:18" s="1" customFormat="1" ht="15">
      <c r="A94" s="100">
        <v>10</v>
      </c>
      <c r="B94" s="101" t="s">
        <v>78</v>
      </c>
      <c r="C94" s="102" t="s">
        <v>80</v>
      </c>
      <c r="D94" s="63">
        <v>2</v>
      </c>
      <c r="E94" s="64" t="s">
        <v>6</v>
      </c>
      <c r="F94" s="51"/>
      <c r="G94" s="93"/>
      <c r="H94" s="94"/>
      <c r="I94" s="71">
        <f t="shared" si="3"/>
        <v>0</v>
      </c>
      <c r="J94" s="71">
        <f t="shared" si="4"/>
        <v>0</v>
      </c>
      <c r="K94" s="121">
        <f t="shared" si="5"/>
        <v>0</v>
      </c>
      <c r="L94" s="111" t="e">
        <f>((K94/#REF!)*100)-100</f>
        <v>#REF!</v>
      </c>
      <c r="M94" s="22"/>
      <c r="N94" s="50">
        <v>2</v>
      </c>
      <c r="O94" s="33" t="s">
        <v>6</v>
      </c>
      <c r="P94" s="22"/>
      <c r="Q94" s="52">
        <v>2</v>
      </c>
      <c r="R94" s="53" t="s">
        <v>6</v>
      </c>
    </row>
    <row r="95" spans="1:18" s="1" customFormat="1" ht="80.25" customHeight="1">
      <c r="A95" s="100">
        <v>11</v>
      </c>
      <c r="B95" s="101" t="s">
        <v>212</v>
      </c>
      <c r="C95" s="128" t="s">
        <v>219</v>
      </c>
      <c r="D95" s="63">
        <v>183</v>
      </c>
      <c r="E95" s="64" t="s">
        <v>1</v>
      </c>
      <c r="F95" s="51"/>
      <c r="G95" s="93"/>
      <c r="H95" s="94"/>
      <c r="I95" s="126">
        <f t="shared" si="3"/>
        <v>0</v>
      </c>
      <c r="J95" s="71">
        <f t="shared" si="4"/>
        <v>0</v>
      </c>
      <c r="K95" s="121">
        <f t="shared" si="5"/>
        <v>0</v>
      </c>
      <c r="L95" s="111" t="e">
        <f>((K95/#REF!)*100)-100</f>
        <v>#REF!</v>
      </c>
      <c r="M95" s="22"/>
      <c r="N95" s="50">
        <v>183</v>
      </c>
      <c r="O95" s="33" t="s">
        <v>1</v>
      </c>
      <c r="P95" s="22"/>
      <c r="Q95" s="52">
        <v>183</v>
      </c>
      <c r="R95" s="53" t="s">
        <v>1</v>
      </c>
    </row>
    <row r="96" spans="1:18" s="1" customFormat="1" ht="38.25">
      <c r="A96" s="100">
        <v>12</v>
      </c>
      <c r="B96" s="101" t="s">
        <v>81</v>
      </c>
      <c r="C96" s="102" t="s">
        <v>82</v>
      </c>
      <c r="D96" s="63">
        <v>2</v>
      </c>
      <c r="E96" s="64" t="s">
        <v>6</v>
      </c>
      <c r="F96" s="51"/>
      <c r="G96" s="93"/>
      <c r="H96" s="94"/>
      <c r="I96" s="71">
        <f t="shared" si="3"/>
        <v>0</v>
      </c>
      <c r="J96" s="71">
        <f t="shared" si="4"/>
        <v>0</v>
      </c>
      <c r="K96" s="121">
        <f t="shared" si="5"/>
        <v>0</v>
      </c>
      <c r="L96" s="111" t="e">
        <f>((K96/#REF!)*100)-100</f>
        <v>#REF!</v>
      </c>
      <c r="M96" s="22"/>
      <c r="N96" s="50">
        <v>2</v>
      </c>
      <c r="O96" s="33" t="s">
        <v>6</v>
      </c>
      <c r="P96" s="22"/>
      <c r="Q96" s="52">
        <v>2</v>
      </c>
      <c r="R96" s="53" t="s">
        <v>6</v>
      </c>
    </row>
    <row r="97" spans="1:18" ht="15">
      <c r="A97" s="65" t="s">
        <v>62</v>
      </c>
      <c r="B97" s="66"/>
      <c r="C97" s="66"/>
      <c r="D97" s="66"/>
      <c r="E97" s="67"/>
      <c r="G97" s="72"/>
      <c r="H97" s="73"/>
      <c r="I97" s="74">
        <f>SUM(I85:I96)</f>
        <v>0</v>
      </c>
      <c r="J97" s="74">
        <f>SUM(J85:J96)</f>
        <v>0</v>
      </c>
      <c r="K97" s="90">
        <f>SUM(K85:K96)</f>
        <v>0</v>
      </c>
      <c r="L97" s="112" t="e">
        <f>((K97/#REF!)*100)-100</f>
        <v>#REF!</v>
      </c>
      <c r="N97" s="40"/>
      <c r="O97" s="40"/>
      <c r="Q97" s="54"/>
      <c r="R97" s="54"/>
    </row>
    <row r="98" spans="17:18" ht="5.25" customHeight="1">
      <c r="Q98" s="47"/>
      <c r="R98" s="47"/>
    </row>
    <row r="99" spans="17:18" ht="5.25" customHeight="1" thickBot="1">
      <c r="Q99" s="47"/>
      <c r="R99" s="47"/>
    </row>
    <row r="100" spans="1:18" s="10" customFormat="1" ht="27.75" customHeight="1" thickBot="1">
      <c r="A100" s="60" t="s">
        <v>154</v>
      </c>
      <c r="B100" s="75"/>
      <c r="C100" s="75"/>
      <c r="D100" s="61" t="s">
        <v>21</v>
      </c>
      <c r="E100" s="62" t="s">
        <v>22</v>
      </c>
      <c r="F100" s="87"/>
      <c r="G100" s="68" t="s">
        <v>23</v>
      </c>
      <c r="H100" s="69" t="s">
        <v>24</v>
      </c>
      <c r="I100" s="70" t="s">
        <v>25</v>
      </c>
      <c r="J100" s="70" t="s">
        <v>26</v>
      </c>
      <c r="K100" s="96" t="s">
        <v>93</v>
      </c>
      <c r="L100" s="125" t="s">
        <v>210</v>
      </c>
      <c r="M100" s="35"/>
      <c r="N100" s="34" t="s">
        <v>21</v>
      </c>
      <c r="O100" s="34" t="s">
        <v>22</v>
      </c>
      <c r="P100" s="35"/>
      <c r="Q100" s="48" t="s">
        <v>21</v>
      </c>
      <c r="R100" s="48" t="s">
        <v>22</v>
      </c>
    </row>
    <row r="101" spans="1:18" s="1" customFormat="1" ht="38.25">
      <c r="A101" s="100">
        <v>1</v>
      </c>
      <c r="B101" s="101" t="s">
        <v>83</v>
      </c>
      <c r="C101" s="102" t="s">
        <v>84</v>
      </c>
      <c r="D101" s="63">
        <v>471</v>
      </c>
      <c r="E101" s="64" t="s">
        <v>29</v>
      </c>
      <c r="F101" s="51"/>
      <c r="G101" s="93"/>
      <c r="H101" s="94"/>
      <c r="I101" s="71">
        <f aca="true" t="shared" si="6" ref="I101:I106">D101*G101</f>
        <v>0</v>
      </c>
      <c r="J101" s="71">
        <f aca="true" t="shared" si="7" ref="J101:J106">D101*H101</f>
        <v>0</v>
      </c>
      <c r="K101" s="121">
        <f aca="true" t="shared" si="8" ref="K101:K106">I101+J101</f>
        <v>0</v>
      </c>
      <c r="L101" s="111" t="e">
        <f>((K101/#REF!)*100)-100</f>
        <v>#REF!</v>
      </c>
      <c r="M101" s="22"/>
      <c r="N101" s="50">
        <v>471</v>
      </c>
      <c r="O101" s="33" t="s">
        <v>29</v>
      </c>
      <c r="P101" s="22"/>
      <c r="Q101" s="52">
        <v>471</v>
      </c>
      <c r="R101" s="53" t="s">
        <v>29</v>
      </c>
    </row>
    <row r="102" spans="1:18" s="1" customFormat="1" ht="38.25">
      <c r="A102" s="100">
        <v>2</v>
      </c>
      <c r="B102" s="101" t="s">
        <v>83</v>
      </c>
      <c r="C102" s="102" t="s">
        <v>85</v>
      </c>
      <c r="D102" s="63">
        <v>0</v>
      </c>
      <c r="E102" s="64" t="s">
        <v>29</v>
      </c>
      <c r="F102" s="51"/>
      <c r="G102" s="93"/>
      <c r="H102" s="94"/>
      <c r="I102" s="71">
        <f t="shared" si="6"/>
        <v>0</v>
      </c>
      <c r="J102" s="71">
        <f t="shared" si="7"/>
        <v>0</v>
      </c>
      <c r="K102" s="121">
        <f t="shared" si="8"/>
        <v>0</v>
      </c>
      <c r="L102" s="111"/>
      <c r="M102" s="22"/>
      <c r="N102" s="50">
        <v>0</v>
      </c>
      <c r="O102" s="33" t="s">
        <v>29</v>
      </c>
      <c r="P102" s="22"/>
      <c r="Q102" s="52">
        <v>0</v>
      </c>
      <c r="R102" s="53" t="s">
        <v>29</v>
      </c>
    </row>
    <row r="103" spans="1:18" s="1" customFormat="1" ht="65.25">
      <c r="A103" s="100">
        <v>3</v>
      </c>
      <c r="B103" s="101" t="s">
        <v>86</v>
      </c>
      <c r="C103" s="103" t="s">
        <v>189</v>
      </c>
      <c r="D103" s="63">
        <v>2.2</v>
      </c>
      <c r="E103" s="64" t="s">
        <v>29</v>
      </c>
      <c r="F103" s="51"/>
      <c r="G103" s="93"/>
      <c r="H103" s="94"/>
      <c r="I103" s="71">
        <f t="shared" si="6"/>
        <v>0</v>
      </c>
      <c r="J103" s="71">
        <f t="shared" si="7"/>
        <v>0</v>
      </c>
      <c r="K103" s="121">
        <f t="shared" si="8"/>
        <v>0</v>
      </c>
      <c r="L103" s="111" t="e">
        <f>((K103/#REF!)*100)-100</f>
        <v>#REF!</v>
      </c>
      <c r="M103" s="22"/>
      <c r="N103" s="50">
        <v>2.2</v>
      </c>
      <c r="O103" s="33" t="s">
        <v>29</v>
      </c>
      <c r="P103" s="22"/>
      <c r="Q103" s="52">
        <v>2.2</v>
      </c>
      <c r="R103" s="53" t="s">
        <v>29</v>
      </c>
    </row>
    <row r="104" spans="1:18" s="1" customFormat="1" ht="25.5">
      <c r="A104" s="100">
        <v>4</v>
      </c>
      <c r="B104" s="101" t="s">
        <v>87</v>
      </c>
      <c r="C104" s="102" t="s">
        <v>88</v>
      </c>
      <c r="D104" s="63">
        <v>0</v>
      </c>
      <c r="E104" s="64" t="s">
        <v>29</v>
      </c>
      <c r="F104" s="51"/>
      <c r="G104" s="93"/>
      <c r="H104" s="94"/>
      <c r="I104" s="71">
        <f t="shared" si="6"/>
        <v>0</v>
      </c>
      <c r="J104" s="71">
        <f t="shared" si="7"/>
        <v>0</v>
      </c>
      <c r="K104" s="121">
        <f t="shared" si="8"/>
        <v>0</v>
      </c>
      <c r="L104" s="111"/>
      <c r="M104" s="22"/>
      <c r="N104" s="50">
        <v>0</v>
      </c>
      <c r="O104" s="33" t="s">
        <v>29</v>
      </c>
      <c r="P104" s="22"/>
      <c r="Q104" s="52">
        <v>0</v>
      </c>
      <c r="R104" s="53" t="s">
        <v>29</v>
      </c>
    </row>
    <row r="105" spans="1:18" s="1" customFormat="1" ht="25.5">
      <c r="A105" s="100">
        <v>5</v>
      </c>
      <c r="B105" s="101" t="s">
        <v>89</v>
      </c>
      <c r="C105" s="102" t="s">
        <v>90</v>
      </c>
      <c r="D105" s="63">
        <v>19.5</v>
      </c>
      <c r="E105" s="64" t="s">
        <v>29</v>
      </c>
      <c r="F105" s="51"/>
      <c r="G105" s="93"/>
      <c r="H105" s="94"/>
      <c r="I105" s="71">
        <f t="shared" si="6"/>
        <v>0</v>
      </c>
      <c r="J105" s="71">
        <f t="shared" si="7"/>
        <v>0</v>
      </c>
      <c r="K105" s="121">
        <f t="shared" si="8"/>
        <v>0</v>
      </c>
      <c r="L105" s="111" t="e">
        <f>((K105/#REF!)*100)-100</f>
        <v>#REF!</v>
      </c>
      <c r="M105" s="22"/>
      <c r="N105" s="50">
        <v>19.5</v>
      </c>
      <c r="O105" s="33" t="s">
        <v>29</v>
      </c>
      <c r="P105" s="22"/>
      <c r="Q105" s="52">
        <v>19.5</v>
      </c>
      <c r="R105" s="53" t="s">
        <v>29</v>
      </c>
    </row>
    <row r="106" spans="1:18" s="1" customFormat="1" ht="25.5">
      <c r="A106" s="100">
        <v>6</v>
      </c>
      <c r="B106" s="101" t="s">
        <v>91</v>
      </c>
      <c r="C106" s="102" t="s">
        <v>92</v>
      </c>
      <c r="D106" s="63">
        <v>112</v>
      </c>
      <c r="E106" s="64" t="s">
        <v>32</v>
      </c>
      <c r="F106" s="51"/>
      <c r="G106" s="93"/>
      <c r="H106" s="94"/>
      <c r="I106" s="71">
        <f t="shared" si="6"/>
        <v>0</v>
      </c>
      <c r="J106" s="71">
        <f t="shared" si="7"/>
        <v>0</v>
      </c>
      <c r="K106" s="121">
        <f t="shared" si="8"/>
        <v>0</v>
      </c>
      <c r="L106" s="111" t="e">
        <f>((K106/#REF!)*100)-100</f>
        <v>#REF!</v>
      </c>
      <c r="M106" s="22"/>
      <c r="N106" s="50">
        <v>112</v>
      </c>
      <c r="O106" s="33" t="s">
        <v>32</v>
      </c>
      <c r="P106" s="22"/>
      <c r="Q106" s="52">
        <v>112</v>
      </c>
      <c r="R106" s="53" t="s">
        <v>32</v>
      </c>
    </row>
    <row r="107" spans="1:18" ht="15">
      <c r="A107" s="65" t="s">
        <v>62</v>
      </c>
      <c r="B107" s="66"/>
      <c r="C107" s="66"/>
      <c r="D107" s="66"/>
      <c r="E107" s="67"/>
      <c r="G107" s="72"/>
      <c r="H107" s="73"/>
      <c r="I107" s="74">
        <f>SUM(I101:I106)</f>
        <v>0</v>
      </c>
      <c r="J107" s="74">
        <f>SUM(J101:J106)</f>
        <v>0</v>
      </c>
      <c r="K107" s="90">
        <f>SUM(K101:K106)</f>
        <v>0</v>
      </c>
      <c r="L107" s="112" t="e">
        <f>((K107/#REF!)*100)-100</f>
        <v>#REF!</v>
      </c>
      <c r="N107" s="40"/>
      <c r="O107" s="40"/>
      <c r="Q107" s="54"/>
      <c r="R107" s="54"/>
    </row>
    <row r="108" spans="17:18" ht="5.25" customHeight="1">
      <c r="Q108" s="47"/>
      <c r="R108" s="47"/>
    </row>
    <row r="109" spans="17:18" ht="5.25" customHeight="1" thickBot="1">
      <c r="Q109" s="47"/>
      <c r="R109" s="47"/>
    </row>
    <row r="110" spans="1:18" s="10" customFormat="1" ht="26.25" customHeight="1" thickBot="1">
      <c r="A110" s="60" t="s">
        <v>155</v>
      </c>
      <c r="B110" s="75"/>
      <c r="C110" s="75"/>
      <c r="D110" s="61" t="s">
        <v>21</v>
      </c>
      <c r="E110" s="62" t="s">
        <v>22</v>
      </c>
      <c r="F110" s="87"/>
      <c r="G110" s="68" t="s">
        <v>23</v>
      </c>
      <c r="H110" s="69" t="s">
        <v>24</v>
      </c>
      <c r="I110" s="70" t="s">
        <v>25</v>
      </c>
      <c r="J110" s="70" t="s">
        <v>26</v>
      </c>
      <c r="K110" s="96" t="s">
        <v>93</v>
      </c>
      <c r="L110" s="125" t="s">
        <v>210</v>
      </c>
      <c r="M110" s="35"/>
      <c r="N110" s="34" t="s">
        <v>21</v>
      </c>
      <c r="O110" s="34" t="s">
        <v>22</v>
      </c>
      <c r="P110" s="35"/>
      <c r="Q110" s="48" t="s">
        <v>21</v>
      </c>
      <c r="R110" s="48" t="s">
        <v>22</v>
      </c>
    </row>
    <row r="111" spans="1:18" s="1" customFormat="1" ht="51">
      <c r="A111" s="100">
        <v>1</v>
      </c>
      <c r="B111" s="101" t="s">
        <v>94</v>
      </c>
      <c r="C111" s="102" t="s">
        <v>95</v>
      </c>
      <c r="D111" s="63">
        <v>697</v>
      </c>
      <c r="E111" s="64" t="s">
        <v>1</v>
      </c>
      <c r="F111" s="51"/>
      <c r="G111" s="93"/>
      <c r="H111" s="94"/>
      <c r="I111" s="76">
        <f>ROUND(D111*G111,0)</f>
        <v>0</v>
      </c>
      <c r="J111" s="76">
        <f>ROUND(D111*H111,0)</f>
        <v>0</v>
      </c>
      <c r="K111" s="121">
        <f>I111+J111</f>
        <v>0</v>
      </c>
      <c r="L111" s="111" t="e">
        <f>((K111/#REF!)*100)-100</f>
        <v>#REF!</v>
      </c>
      <c r="M111" s="22"/>
      <c r="N111" s="50">
        <v>697</v>
      </c>
      <c r="O111" s="33" t="s">
        <v>1</v>
      </c>
      <c r="P111" s="22"/>
      <c r="Q111" s="52">
        <v>697</v>
      </c>
      <c r="R111" s="53" t="s">
        <v>1</v>
      </c>
    </row>
    <row r="112" spans="1:18" s="1" customFormat="1" ht="51">
      <c r="A112" s="100">
        <v>2</v>
      </c>
      <c r="B112" s="101" t="s">
        <v>96</v>
      </c>
      <c r="C112" s="102" t="s">
        <v>97</v>
      </c>
      <c r="D112" s="63">
        <v>0</v>
      </c>
      <c r="E112" s="64" t="s">
        <v>32</v>
      </c>
      <c r="F112" s="51"/>
      <c r="G112" s="160"/>
      <c r="H112" s="161"/>
      <c r="I112" s="77">
        <f>ROUND(D112*G112,0)</f>
        <v>0</v>
      </c>
      <c r="J112" s="77">
        <f>ROUND(D112*H112,0)</f>
        <v>0</v>
      </c>
      <c r="K112" s="122">
        <f>I112+J112</f>
        <v>0</v>
      </c>
      <c r="L112" s="112"/>
      <c r="M112" s="22"/>
      <c r="N112" s="50">
        <v>0</v>
      </c>
      <c r="O112" s="33" t="s">
        <v>32</v>
      </c>
      <c r="P112" s="22"/>
      <c r="Q112" s="52">
        <v>0</v>
      </c>
      <c r="R112" s="53" t="s">
        <v>32</v>
      </c>
    </row>
    <row r="113" spans="1:18" ht="15">
      <c r="A113" s="65" t="s">
        <v>62</v>
      </c>
      <c r="B113" s="66"/>
      <c r="C113" s="66"/>
      <c r="D113" s="66"/>
      <c r="E113" s="67"/>
      <c r="G113" s="41"/>
      <c r="H113" s="41"/>
      <c r="I113" s="45">
        <f>SUM(I111:I112)</f>
        <v>0</v>
      </c>
      <c r="J113" s="45">
        <f>SUM(J111:J112)</f>
        <v>0</v>
      </c>
      <c r="K113" s="42">
        <f>SUM(K111:K112)</f>
        <v>0</v>
      </c>
      <c r="L113" s="113" t="e">
        <f>((K113/#REF!)*100)-100</f>
        <v>#REF!</v>
      </c>
      <c r="N113" s="40"/>
      <c r="O113" s="40"/>
      <c r="Q113" s="54"/>
      <c r="R113" s="54"/>
    </row>
    <row r="114" spans="17:18" ht="5.25" customHeight="1">
      <c r="Q114" s="47"/>
      <c r="R114" s="47"/>
    </row>
    <row r="115" spans="17:18" ht="5.25" customHeight="1" thickBot="1">
      <c r="Q115" s="47"/>
      <c r="R115" s="47"/>
    </row>
    <row r="116" spans="1:18" s="10" customFormat="1" ht="24.75" customHeight="1" thickBot="1">
      <c r="A116" s="60" t="s">
        <v>156</v>
      </c>
      <c r="B116" s="75"/>
      <c r="C116" s="75"/>
      <c r="D116" s="61" t="s">
        <v>21</v>
      </c>
      <c r="E116" s="62" t="s">
        <v>22</v>
      </c>
      <c r="F116" s="87"/>
      <c r="G116" s="68" t="s">
        <v>23</v>
      </c>
      <c r="H116" s="69" t="s">
        <v>24</v>
      </c>
      <c r="I116" s="70" t="s">
        <v>25</v>
      </c>
      <c r="J116" s="70" t="s">
        <v>26</v>
      </c>
      <c r="K116" s="96" t="s">
        <v>93</v>
      </c>
      <c r="L116" s="125" t="s">
        <v>210</v>
      </c>
      <c r="M116" s="35"/>
      <c r="N116" s="34" t="s">
        <v>21</v>
      </c>
      <c r="O116" s="34" t="s">
        <v>22</v>
      </c>
      <c r="P116" s="35"/>
      <c r="Q116" s="48" t="s">
        <v>21</v>
      </c>
      <c r="R116" s="48" t="s">
        <v>22</v>
      </c>
    </row>
    <row r="117" spans="1:18" s="1" customFormat="1" ht="89.25">
      <c r="A117" s="100">
        <v>1</v>
      </c>
      <c r="B117" s="101" t="s">
        <v>98</v>
      </c>
      <c r="C117" s="103" t="s">
        <v>99</v>
      </c>
      <c r="D117" s="63">
        <v>75.7</v>
      </c>
      <c r="E117" s="64" t="s">
        <v>29</v>
      </c>
      <c r="F117" s="51"/>
      <c r="G117" s="93"/>
      <c r="H117" s="94"/>
      <c r="I117" s="76">
        <f>ROUND(D117*G117,0)</f>
        <v>0</v>
      </c>
      <c r="J117" s="76">
        <f>ROUND(D117*H117,0)</f>
        <v>0</v>
      </c>
      <c r="K117" s="121">
        <f>I117+J117</f>
        <v>0</v>
      </c>
      <c r="L117" s="111" t="e">
        <f>((K117/#REF!)*100)-100</f>
        <v>#REF!</v>
      </c>
      <c r="M117" s="22"/>
      <c r="N117" s="50">
        <v>75.7</v>
      </c>
      <c r="O117" s="33" t="s">
        <v>29</v>
      </c>
      <c r="P117" s="22"/>
      <c r="Q117" s="52">
        <v>75.7</v>
      </c>
      <c r="R117" s="53" t="s">
        <v>29</v>
      </c>
    </row>
    <row r="118" spans="1:18" s="1" customFormat="1" ht="76.5">
      <c r="A118" s="100">
        <v>2</v>
      </c>
      <c r="B118" s="101" t="s">
        <v>100</v>
      </c>
      <c r="C118" s="103" t="s">
        <v>101</v>
      </c>
      <c r="D118" s="63">
        <v>61.8</v>
      </c>
      <c r="E118" s="64" t="s">
        <v>29</v>
      </c>
      <c r="F118" s="51"/>
      <c r="G118" s="93"/>
      <c r="H118" s="94"/>
      <c r="I118" s="76">
        <f>ROUND(D118*G118,0)</f>
        <v>0</v>
      </c>
      <c r="J118" s="76">
        <f>ROUND(D118*H118,0)</f>
        <v>0</v>
      </c>
      <c r="K118" s="121">
        <f>I118+J118</f>
        <v>0</v>
      </c>
      <c r="L118" s="111" t="e">
        <f>((K118/#REF!)*100)-100</f>
        <v>#REF!</v>
      </c>
      <c r="M118" s="22"/>
      <c r="N118" s="50">
        <v>61.8</v>
      </c>
      <c r="O118" s="33" t="s">
        <v>29</v>
      </c>
      <c r="P118" s="22"/>
      <c r="Q118" s="52">
        <v>61.8</v>
      </c>
      <c r="R118" s="53" t="s">
        <v>29</v>
      </c>
    </row>
    <row r="119" spans="1:18" ht="15">
      <c r="A119" s="65" t="s">
        <v>62</v>
      </c>
      <c r="B119" s="66"/>
      <c r="C119" s="66"/>
      <c r="D119" s="66"/>
      <c r="E119" s="67"/>
      <c r="G119" s="72"/>
      <c r="H119" s="73"/>
      <c r="I119" s="74">
        <f>SUM(I117:I118)</f>
        <v>0</v>
      </c>
      <c r="J119" s="74">
        <f>SUM(J117:J118)</f>
        <v>0</v>
      </c>
      <c r="K119" s="90">
        <f>SUM(K117:K118)</f>
        <v>0</v>
      </c>
      <c r="L119" s="112" t="e">
        <f>((K119/#REF!)*100)-100</f>
        <v>#REF!</v>
      </c>
      <c r="N119" s="40"/>
      <c r="O119" s="40"/>
      <c r="Q119" s="54"/>
      <c r="R119" s="54"/>
    </row>
    <row r="120" spans="17:18" ht="5.25" customHeight="1">
      <c r="Q120" s="47"/>
      <c r="R120" s="47"/>
    </row>
    <row r="121" spans="17:18" ht="5.25" customHeight="1" thickBot="1">
      <c r="Q121" s="47"/>
      <c r="R121" s="47"/>
    </row>
    <row r="122" spans="1:18" s="10" customFormat="1" ht="26.25" customHeight="1" thickBot="1">
      <c r="A122" s="60" t="s">
        <v>157</v>
      </c>
      <c r="B122" s="75"/>
      <c r="C122" s="75"/>
      <c r="D122" s="61" t="s">
        <v>21</v>
      </c>
      <c r="E122" s="62" t="s">
        <v>22</v>
      </c>
      <c r="F122" s="87"/>
      <c r="G122" s="68" t="s">
        <v>23</v>
      </c>
      <c r="H122" s="69" t="s">
        <v>24</v>
      </c>
      <c r="I122" s="70" t="s">
        <v>25</v>
      </c>
      <c r="J122" s="70" t="s">
        <v>26</v>
      </c>
      <c r="K122" s="96" t="s">
        <v>93</v>
      </c>
      <c r="L122" s="125" t="s">
        <v>210</v>
      </c>
      <c r="M122" s="35"/>
      <c r="N122" s="34" t="s">
        <v>21</v>
      </c>
      <c r="O122" s="34" t="s">
        <v>22</v>
      </c>
      <c r="P122" s="35"/>
      <c r="Q122" s="48" t="s">
        <v>21</v>
      </c>
      <c r="R122" s="48" t="s">
        <v>22</v>
      </c>
    </row>
    <row r="123" spans="1:18" s="1" customFormat="1" ht="38.25">
      <c r="A123" s="100">
        <v>1</v>
      </c>
      <c r="B123" s="101" t="s">
        <v>102</v>
      </c>
      <c r="C123" s="102" t="s">
        <v>103</v>
      </c>
      <c r="D123" s="63">
        <v>180</v>
      </c>
      <c r="E123" s="64" t="s">
        <v>190</v>
      </c>
      <c r="F123" s="51"/>
      <c r="G123" s="93"/>
      <c r="H123" s="94"/>
      <c r="I123" s="76">
        <f>ROUND(D123*G123,0)</f>
        <v>0</v>
      </c>
      <c r="J123" s="127">
        <f>ROUND(D123*H123,0)</f>
        <v>0</v>
      </c>
      <c r="K123" s="121">
        <f>I123+J123</f>
        <v>0</v>
      </c>
      <c r="L123" s="111" t="e">
        <f>((K123/#REF!)*100)-100</f>
        <v>#REF!</v>
      </c>
      <c r="M123" s="22"/>
      <c r="N123" s="50">
        <v>180</v>
      </c>
      <c r="O123" s="33" t="s">
        <v>190</v>
      </c>
      <c r="P123" s="22"/>
      <c r="Q123" s="52">
        <v>180</v>
      </c>
      <c r="R123" s="53" t="s">
        <v>208</v>
      </c>
    </row>
    <row r="124" spans="1:18" ht="15">
      <c r="A124" s="65" t="s">
        <v>62</v>
      </c>
      <c r="B124" s="66"/>
      <c r="C124" s="66"/>
      <c r="D124" s="66"/>
      <c r="E124" s="67"/>
      <c r="G124" s="72"/>
      <c r="H124" s="73"/>
      <c r="I124" s="74">
        <f>SUM(I123:I123)</f>
        <v>0</v>
      </c>
      <c r="J124" s="74">
        <f>SUM(J123:J123)</f>
        <v>0</v>
      </c>
      <c r="K124" s="90">
        <f>SUM(K123:K123)</f>
        <v>0</v>
      </c>
      <c r="L124" s="112" t="e">
        <f>((K124/#REF!)*100)-100</f>
        <v>#REF!</v>
      </c>
      <c r="N124" s="40"/>
      <c r="O124" s="40"/>
      <c r="Q124" s="54"/>
      <c r="R124" s="54"/>
    </row>
    <row r="125" spans="17:18" ht="5.25" customHeight="1">
      <c r="Q125" s="47"/>
      <c r="R125" s="47"/>
    </row>
    <row r="126" spans="17:18" ht="5.25" customHeight="1" thickBot="1">
      <c r="Q126" s="47"/>
      <c r="R126" s="47"/>
    </row>
    <row r="127" spans="1:18" s="10" customFormat="1" ht="27" customHeight="1" thickBot="1">
      <c r="A127" s="60" t="s">
        <v>158</v>
      </c>
      <c r="B127" s="75"/>
      <c r="C127" s="75"/>
      <c r="D127" s="61" t="s">
        <v>21</v>
      </c>
      <c r="E127" s="62" t="s">
        <v>22</v>
      </c>
      <c r="F127" s="87"/>
      <c r="G127" s="68" t="s">
        <v>23</v>
      </c>
      <c r="H127" s="69" t="s">
        <v>24</v>
      </c>
      <c r="I127" s="70" t="s">
        <v>25</v>
      </c>
      <c r="J127" s="70" t="s">
        <v>26</v>
      </c>
      <c r="K127" s="96" t="s">
        <v>93</v>
      </c>
      <c r="L127" s="125" t="s">
        <v>210</v>
      </c>
      <c r="M127" s="35"/>
      <c r="N127" s="34" t="s">
        <v>21</v>
      </c>
      <c r="O127" s="34" t="s">
        <v>22</v>
      </c>
      <c r="P127" s="35"/>
      <c r="Q127" s="48" t="s">
        <v>21</v>
      </c>
      <c r="R127" s="48" t="s">
        <v>22</v>
      </c>
    </row>
    <row r="128" spans="1:18" s="1" customFormat="1" ht="71.25" customHeight="1">
      <c r="A128" s="100">
        <v>1</v>
      </c>
      <c r="B128" s="101" t="s">
        <v>205</v>
      </c>
      <c r="C128" s="129" t="s">
        <v>236</v>
      </c>
      <c r="D128" s="63">
        <v>1261</v>
      </c>
      <c r="E128" s="64" t="s">
        <v>32</v>
      </c>
      <c r="F128" s="51"/>
      <c r="G128" s="93"/>
      <c r="H128" s="94"/>
      <c r="I128" s="76">
        <f>ROUND(D128*G128,0)</f>
        <v>0</v>
      </c>
      <c r="J128" s="76">
        <f>ROUND(D128*H128,0)</f>
        <v>0</v>
      </c>
      <c r="K128" s="121">
        <f>I128+J128</f>
        <v>0</v>
      </c>
      <c r="L128" s="111" t="e">
        <f>((K128/#REF!)*100)-100</f>
        <v>#REF!</v>
      </c>
      <c r="M128" s="22"/>
      <c r="N128" s="50">
        <v>1261</v>
      </c>
      <c r="O128" s="33" t="s">
        <v>32</v>
      </c>
      <c r="P128" s="22"/>
      <c r="Q128" s="52">
        <v>1261</v>
      </c>
      <c r="R128" s="53" t="s">
        <v>32</v>
      </c>
    </row>
    <row r="129" spans="1:18" s="1" customFormat="1" ht="57" customHeight="1">
      <c r="A129" s="100">
        <v>2</v>
      </c>
      <c r="B129" s="101" t="s">
        <v>205</v>
      </c>
      <c r="C129" s="129" t="s">
        <v>213</v>
      </c>
      <c r="D129" s="63">
        <v>838</v>
      </c>
      <c r="E129" s="64" t="s">
        <v>32</v>
      </c>
      <c r="F129" s="51"/>
      <c r="G129" s="93"/>
      <c r="H129" s="94"/>
      <c r="I129" s="76">
        <f>ROUND(D129*G129,0)</f>
        <v>0</v>
      </c>
      <c r="J129" s="76">
        <f>ROUND(D129*H129,0)</f>
        <v>0</v>
      </c>
      <c r="K129" s="121">
        <f>I129+J129</f>
        <v>0</v>
      </c>
      <c r="L129" s="111" t="e">
        <f>((K129/#REF!)*100)-100</f>
        <v>#REF!</v>
      </c>
      <c r="M129" s="22"/>
      <c r="N129" s="50">
        <v>838</v>
      </c>
      <c r="O129" s="33" t="s">
        <v>32</v>
      </c>
      <c r="P129" s="22"/>
      <c r="Q129" s="52">
        <v>838</v>
      </c>
      <c r="R129" s="53" t="s">
        <v>32</v>
      </c>
    </row>
    <row r="130" spans="1:18" s="1" customFormat="1" ht="36" customHeight="1">
      <c r="A130" s="100">
        <v>3</v>
      </c>
      <c r="B130" s="101" t="s">
        <v>214</v>
      </c>
      <c r="C130" s="128" t="s">
        <v>237</v>
      </c>
      <c r="D130" s="63">
        <v>21</v>
      </c>
      <c r="E130" s="64" t="s">
        <v>1</v>
      </c>
      <c r="F130" s="51"/>
      <c r="G130" s="93"/>
      <c r="H130" s="94"/>
      <c r="I130" s="127">
        <f>ROUND(D130*G130,0)</f>
        <v>0</v>
      </c>
      <c r="J130" s="127">
        <f>ROUND(D130*H130,0)</f>
        <v>0</v>
      </c>
      <c r="K130" s="121">
        <f>I130+J130</f>
        <v>0</v>
      </c>
      <c r="L130" s="111" t="e">
        <f>((K130/#REF!)*100)-100</f>
        <v>#REF!</v>
      </c>
      <c r="M130" s="22"/>
      <c r="N130" s="50">
        <v>21</v>
      </c>
      <c r="O130" s="33" t="s">
        <v>1</v>
      </c>
      <c r="P130" s="22"/>
      <c r="Q130" s="52">
        <v>21</v>
      </c>
      <c r="R130" s="53" t="s">
        <v>1</v>
      </c>
    </row>
    <row r="131" spans="1:18" ht="15">
      <c r="A131" s="65" t="s">
        <v>62</v>
      </c>
      <c r="B131" s="66"/>
      <c r="C131" s="66"/>
      <c r="D131" s="66"/>
      <c r="E131" s="67"/>
      <c r="G131" s="72"/>
      <c r="H131" s="73"/>
      <c r="I131" s="74">
        <f>SUM(I128:I130)</f>
        <v>0</v>
      </c>
      <c r="J131" s="74">
        <f>SUM(J128:J130)</f>
        <v>0</v>
      </c>
      <c r="K131" s="90">
        <f>SUM(K128:K130)</f>
        <v>0</v>
      </c>
      <c r="L131" s="112" t="e">
        <f>((K131/#REF!)*100)-100</f>
        <v>#REF!</v>
      </c>
      <c r="N131" s="40"/>
      <c r="O131" s="40"/>
      <c r="Q131" s="54"/>
      <c r="R131" s="54"/>
    </row>
    <row r="132" spans="17:18" ht="5.25" customHeight="1">
      <c r="Q132" s="47"/>
      <c r="R132" s="47"/>
    </row>
    <row r="133" spans="17:18" ht="5.25" customHeight="1" thickBot="1">
      <c r="Q133" s="47"/>
      <c r="R133" s="47"/>
    </row>
    <row r="134" spans="1:18" s="10" customFormat="1" ht="24.75" customHeight="1" thickBot="1">
      <c r="A134" s="60" t="s">
        <v>159</v>
      </c>
      <c r="B134" s="75"/>
      <c r="C134" s="75"/>
      <c r="D134" s="61" t="s">
        <v>21</v>
      </c>
      <c r="E134" s="62" t="s">
        <v>22</v>
      </c>
      <c r="F134" s="87"/>
      <c r="G134" s="68" t="s">
        <v>23</v>
      </c>
      <c r="H134" s="69" t="s">
        <v>24</v>
      </c>
      <c r="I134" s="70" t="s">
        <v>25</v>
      </c>
      <c r="J134" s="70" t="s">
        <v>26</v>
      </c>
      <c r="K134" s="96" t="s">
        <v>93</v>
      </c>
      <c r="L134" s="125" t="s">
        <v>210</v>
      </c>
      <c r="M134" s="35"/>
      <c r="N134" s="34" t="s">
        <v>21</v>
      </c>
      <c r="O134" s="34" t="s">
        <v>22</v>
      </c>
      <c r="P134" s="35"/>
      <c r="Q134" s="48" t="s">
        <v>21</v>
      </c>
      <c r="R134" s="48" t="s">
        <v>22</v>
      </c>
    </row>
    <row r="135" spans="1:18" s="1" customFormat="1" ht="15">
      <c r="A135" s="104">
        <v>1</v>
      </c>
      <c r="B135" s="105" t="s">
        <v>104</v>
      </c>
      <c r="C135" s="106" t="s">
        <v>105</v>
      </c>
      <c r="D135" s="78">
        <v>168.72</v>
      </c>
      <c r="E135" s="79" t="s">
        <v>32</v>
      </c>
      <c r="F135" s="55"/>
      <c r="G135" s="117"/>
      <c r="H135" s="118"/>
      <c r="I135" s="80">
        <f>ROUND(D135*G135,0)</f>
        <v>0</v>
      </c>
      <c r="J135" s="80">
        <f>ROUND(D135*H135,0)</f>
        <v>0</v>
      </c>
      <c r="K135" s="121">
        <f>I135+J135</f>
        <v>0</v>
      </c>
      <c r="L135" s="111" t="e">
        <f>((K135/#REF!)*100)-100</f>
        <v>#REF!</v>
      </c>
      <c r="M135" s="22"/>
      <c r="N135" s="57">
        <v>168.72</v>
      </c>
      <c r="O135" s="56" t="s">
        <v>32</v>
      </c>
      <c r="P135" s="22"/>
      <c r="Q135" s="52">
        <v>168.72</v>
      </c>
      <c r="R135" s="53" t="s">
        <v>32</v>
      </c>
    </row>
    <row r="136" spans="1:18" s="1" customFormat="1" ht="25.5">
      <c r="A136" s="104">
        <v>2</v>
      </c>
      <c r="B136" s="105" t="s">
        <v>106</v>
      </c>
      <c r="C136" s="106" t="s">
        <v>107</v>
      </c>
      <c r="D136" s="78">
        <v>21.65</v>
      </c>
      <c r="E136" s="79" t="s">
        <v>32</v>
      </c>
      <c r="F136" s="55"/>
      <c r="G136" s="117"/>
      <c r="H136" s="118"/>
      <c r="I136" s="80">
        <f>ROUND(D136*G136,0)</f>
        <v>0</v>
      </c>
      <c r="J136" s="80">
        <f>ROUND(D136*H136,0)</f>
        <v>0</v>
      </c>
      <c r="K136" s="121">
        <f>I136+J136</f>
        <v>0</v>
      </c>
      <c r="L136" s="111" t="e">
        <f>((K136/#REF!)*100)-100</f>
        <v>#REF!</v>
      </c>
      <c r="M136" s="22"/>
      <c r="N136" s="57">
        <v>21.65</v>
      </c>
      <c r="O136" s="56" t="s">
        <v>32</v>
      </c>
      <c r="P136" s="22"/>
      <c r="Q136" s="52">
        <v>21.65</v>
      </c>
      <c r="R136" s="53" t="s">
        <v>32</v>
      </c>
    </row>
    <row r="137" spans="1:18" ht="15">
      <c r="A137" s="65" t="s">
        <v>62</v>
      </c>
      <c r="B137" s="66"/>
      <c r="C137" s="66"/>
      <c r="D137" s="66"/>
      <c r="E137" s="67"/>
      <c r="G137" s="72"/>
      <c r="H137" s="73"/>
      <c r="I137" s="74">
        <f>SUM(I135:I136)</f>
        <v>0</v>
      </c>
      <c r="J137" s="74">
        <f>SUM(J135:J136)</f>
        <v>0</v>
      </c>
      <c r="K137" s="90">
        <f>SUM(K135:K136)</f>
        <v>0</v>
      </c>
      <c r="L137" s="112" t="e">
        <f>((K137/#REF!)*100)-100</f>
        <v>#REF!</v>
      </c>
      <c r="N137" s="40"/>
      <c r="O137" s="40"/>
      <c r="Q137" s="54"/>
      <c r="R137" s="54"/>
    </row>
    <row r="138" spans="17:18" ht="5.25" customHeight="1">
      <c r="Q138" s="47"/>
      <c r="R138" s="47"/>
    </row>
    <row r="139" spans="17:18" ht="5.25" customHeight="1" thickBot="1">
      <c r="Q139" s="47"/>
      <c r="R139" s="47"/>
    </row>
    <row r="140" spans="1:18" s="10" customFormat="1" ht="28.5" customHeight="1" thickBot="1">
      <c r="A140" s="60" t="s">
        <v>160</v>
      </c>
      <c r="B140" s="75"/>
      <c r="C140" s="75"/>
      <c r="D140" s="61" t="s">
        <v>21</v>
      </c>
      <c r="E140" s="62" t="s">
        <v>22</v>
      </c>
      <c r="F140" s="87"/>
      <c r="G140" s="68" t="s">
        <v>23</v>
      </c>
      <c r="H140" s="69" t="s">
        <v>24</v>
      </c>
      <c r="I140" s="70" t="s">
        <v>25</v>
      </c>
      <c r="J140" s="70" t="s">
        <v>26</v>
      </c>
      <c r="K140" s="96" t="s">
        <v>93</v>
      </c>
      <c r="L140" s="125" t="s">
        <v>210</v>
      </c>
      <c r="M140" s="35"/>
      <c r="N140" s="34" t="s">
        <v>21</v>
      </c>
      <c r="O140" s="34" t="s">
        <v>22</v>
      </c>
      <c r="P140" s="35"/>
      <c r="Q140" s="48" t="s">
        <v>21</v>
      </c>
      <c r="R140" s="48" t="s">
        <v>22</v>
      </c>
    </row>
    <row r="141" spans="1:18" s="1" customFormat="1" ht="25.5">
      <c r="A141" s="104">
        <v>1</v>
      </c>
      <c r="B141" s="105" t="s">
        <v>108</v>
      </c>
      <c r="C141" s="106" t="s">
        <v>109</v>
      </c>
      <c r="D141" s="78">
        <v>32.56</v>
      </c>
      <c r="E141" s="79" t="s">
        <v>29</v>
      </c>
      <c r="F141" s="55"/>
      <c r="G141" s="117"/>
      <c r="H141" s="118"/>
      <c r="I141" s="80">
        <f aca="true" t="shared" si="9" ref="I141:I150">ROUND(D141*G141,0)</f>
        <v>0</v>
      </c>
      <c r="J141" s="80">
        <f aca="true" t="shared" si="10" ref="J141:J150">ROUND(D141*H141,0)</f>
        <v>0</v>
      </c>
      <c r="K141" s="121">
        <f aca="true" t="shared" si="11" ref="K141:K150">I141+J141</f>
        <v>0</v>
      </c>
      <c r="L141" s="111" t="e">
        <f>((K141/#REF!)*100)-100</f>
        <v>#REF!</v>
      </c>
      <c r="M141" s="22"/>
      <c r="N141" s="57">
        <v>32.56</v>
      </c>
      <c r="O141" s="56" t="s">
        <v>29</v>
      </c>
      <c r="P141" s="22"/>
      <c r="Q141" s="52">
        <v>32.56</v>
      </c>
      <c r="R141" s="53" t="s">
        <v>29</v>
      </c>
    </row>
    <row r="142" spans="1:18" s="1" customFormat="1" ht="41.25">
      <c r="A142" s="104">
        <v>2</v>
      </c>
      <c r="B142" s="105" t="s">
        <v>110</v>
      </c>
      <c r="C142" s="106" t="s">
        <v>191</v>
      </c>
      <c r="D142" s="78">
        <v>82.32</v>
      </c>
      <c r="E142" s="79" t="s">
        <v>29</v>
      </c>
      <c r="F142" s="55"/>
      <c r="G142" s="117"/>
      <c r="H142" s="118"/>
      <c r="I142" s="80">
        <f t="shared" si="9"/>
        <v>0</v>
      </c>
      <c r="J142" s="80">
        <f t="shared" si="10"/>
        <v>0</v>
      </c>
      <c r="K142" s="121">
        <f t="shared" si="11"/>
        <v>0</v>
      </c>
      <c r="L142" s="111" t="e">
        <f>((K142/#REF!)*100)-100</f>
        <v>#REF!</v>
      </c>
      <c r="M142" s="22"/>
      <c r="N142" s="57">
        <v>82.32</v>
      </c>
      <c r="O142" s="56" t="s">
        <v>29</v>
      </c>
      <c r="P142" s="22"/>
      <c r="Q142" s="52">
        <v>82.32</v>
      </c>
      <c r="R142" s="53" t="s">
        <v>29</v>
      </c>
    </row>
    <row r="143" spans="1:18" s="1" customFormat="1" ht="51">
      <c r="A143" s="104">
        <v>3</v>
      </c>
      <c r="B143" s="105" t="s">
        <v>111</v>
      </c>
      <c r="C143" s="106" t="s">
        <v>112</v>
      </c>
      <c r="D143" s="78">
        <v>32.76</v>
      </c>
      <c r="E143" s="79" t="s">
        <v>29</v>
      </c>
      <c r="F143" s="55"/>
      <c r="G143" s="117"/>
      <c r="H143" s="118"/>
      <c r="I143" s="80">
        <f t="shared" si="9"/>
        <v>0</v>
      </c>
      <c r="J143" s="80">
        <f t="shared" si="10"/>
        <v>0</v>
      </c>
      <c r="K143" s="121">
        <f t="shared" si="11"/>
        <v>0</v>
      </c>
      <c r="L143" s="111" t="e">
        <f>((K143/#REF!)*100)-100</f>
        <v>#REF!</v>
      </c>
      <c r="M143" s="22"/>
      <c r="N143" s="57">
        <v>32.76</v>
      </c>
      <c r="O143" s="56" t="s">
        <v>29</v>
      </c>
      <c r="P143" s="22"/>
      <c r="Q143" s="52">
        <v>32.76</v>
      </c>
      <c r="R143" s="53" t="s">
        <v>29</v>
      </c>
    </row>
    <row r="144" spans="1:18" s="1" customFormat="1" ht="25.5">
      <c r="A144" s="104">
        <v>4</v>
      </c>
      <c r="B144" s="105" t="s">
        <v>113</v>
      </c>
      <c r="C144" s="106" t="s">
        <v>114</v>
      </c>
      <c r="D144" s="78">
        <v>32.76</v>
      </c>
      <c r="E144" s="79" t="s">
        <v>29</v>
      </c>
      <c r="F144" s="55"/>
      <c r="G144" s="117"/>
      <c r="H144" s="118"/>
      <c r="I144" s="80">
        <f t="shared" si="9"/>
        <v>0</v>
      </c>
      <c r="J144" s="80">
        <f t="shared" si="10"/>
        <v>0</v>
      </c>
      <c r="K144" s="121">
        <f t="shared" si="11"/>
        <v>0</v>
      </c>
      <c r="L144" s="111" t="e">
        <f>((K144/#REF!)*100)-100</f>
        <v>#REF!</v>
      </c>
      <c r="M144" s="22"/>
      <c r="N144" s="57">
        <v>32.76</v>
      </c>
      <c r="O144" s="56" t="s">
        <v>29</v>
      </c>
      <c r="P144" s="22"/>
      <c r="Q144" s="52">
        <v>32.76</v>
      </c>
      <c r="R144" s="53" t="s">
        <v>29</v>
      </c>
    </row>
    <row r="145" spans="1:18" s="1" customFormat="1" ht="25.5">
      <c r="A145" s="104">
        <v>5</v>
      </c>
      <c r="B145" s="105" t="s">
        <v>115</v>
      </c>
      <c r="C145" s="106" t="s">
        <v>116</v>
      </c>
      <c r="D145" s="78">
        <v>56.24</v>
      </c>
      <c r="E145" s="79" t="s">
        <v>29</v>
      </c>
      <c r="F145" s="55"/>
      <c r="G145" s="117"/>
      <c r="H145" s="118"/>
      <c r="I145" s="80">
        <f t="shared" si="9"/>
        <v>0</v>
      </c>
      <c r="J145" s="80">
        <f t="shared" si="10"/>
        <v>0</v>
      </c>
      <c r="K145" s="121">
        <f t="shared" si="11"/>
        <v>0</v>
      </c>
      <c r="L145" s="111" t="e">
        <f>((K145/#REF!)*100)-100</f>
        <v>#REF!</v>
      </c>
      <c r="M145" s="22"/>
      <c r="N145" s="57">
        <v>56.24</v>
      </c>
      <c r="O145" s="56" t="s">
        <v>29</v>
      </c>
      <c r="P145" s="22"/>
      <c r="Q145" s="52">
        <v>56.24</v>
      </c>
      <c r="R145" s="53" t="s">
        <v>29</v>
      </c>
    </row>
    <row r="146" spans="1:18" s="1" customFormat="1" ht="15">
      <c r="A146" s="104">
        <v>6</v>
      </c>
      <c r="B146" s="105" t="s">
        <v>55</v>
      </c>
      <c r="C146" s="106" t="s">
        <v>56</v>
      </c>
      <c r="D146" s="78">
        <v>82.12</v>
      </c>
      <c r="E146" s="79" t="s">
        <v>29</v>
      </c>
      <c r="F146" s="55"/>
      <c r="G146" s="117"/>
      <c r="H146" s="118"/>
      <c r="I146" s="80">
        <f t="shared" si="9"/>
        <v>0</v>
      </c>
      <c r="J146" s="80">
        <f t="shared" si="10"/>
        <v>0</v>
      </c>
      <c r="K146" s="121">
        <f t="shared" si="11"/>
        <v>0</v>
      </c>
      <c r="L146" s="111" t="e">
        <f>((K146/#REF!)*100)-100</f>
        <v>#REF!</v>
      </c>
      <c r="M146" s="22"/>
      <c r="N146" s="57">
        <v>82.12</v>
      </c>
      <c r="O146" s="56" t="s">
        <v>29</v>
      </c>
      <c r="P146" s="22"/>
      <c r="Q146" s="52">
        <v>82.12</v>
      </c>
      <c r="R146" s="53" t="s">
        <v>29</v>
      </c>
    </row>
    <row r="147" spans="1:18" s="1" customFormat="1" ht="57.75" customHeight="1">
      <c r="A147" s="104">
        <v>7</v>
      </c>
      <c r="B147" s="105" t="s">
        <v>223</v>
      </c>
      <c r="C147" s="130" t="s">
        <v>224</v>
      </c>
      <c r="D147" s="78">
        <v>106.756</v>
      </c>
      <c r="E147" s="79" t="s">
        <v>117</v>
      </c>
      <c r="F147" s="55"/>
      <c r="G147" s="117"/>
      <c r="H147" s="118"/>
      <c r="I147" s="80">
        <f t="shared" si="9"/>
        <v>0</v>
      </c>
      <c r="J147" s="80">
        <f t="shared" si="10"/>
        <v>0</v>
      </c>
      <c r="K147" s="121">
        <f t="shared" si="11"/>
        <v>0</v>
      </c>
      <c r="L147" s="111" t="e">
        <f>((K147/#REF!)*100)-100</f>
        <v>#REF!</v>
      </c>
      <c r="M147" s="22"/>
      <c r="N147" s="57">
        <v>106.756</v>
      </c>
      <c r="O147" s="56" t="s">
        <v>117</v>
      </c>
      <c r="P147" s="22"/>
      <c r="Q147" s="52">
        <v>106.756</v>
      </c>
      <c r="R147" s="53" t="s">
        <v>117</v>
      </c>
    </row>
    <row r="148" spans="1:18" s="1" customFormat="1" ht="51">
      <c r="A148" s="104">
        <v>8</v>
      </c>
      <c r="B148" s="105" t="s">
        <v>118</v>
      </c>
      <c r="C148" s="106" t="s">
        <v>119</v>
      </c>
      <c r="D148" s="78">
        <v>56.24</v>
      </c>
      <c r="E148" s="79" t="s">
        <v>29</v>
      </c>
      <c r="F148" s="55"/>
      <c r="G148" s="117"/>
      <c r="H148" s="118"/>
      <c r="I148" s="80">
        <f t="shared" si="9"/>
        <v>0</v>
      </c>
      <c r="J148" s="80">
        <f t="shared" si="10"/>
        <v>0</v>
      </c>
      <c r="K148" s="121">
        <f t="shared" si="11"/>
        <v>0</v>
      </c>
      <c r="L148" s="111" t="e">
        <f>((K148/#REF!)*100)-100</f>
        <v>#REF!</v>
      </c>
      <c r="M148" s="22"/>
      <c r="N148" s="57">
        <v>56.24</v>
      </c>
      <c r="O148" s="56" t="s">
        <v>29</v>
      </c>
      <c r="P148" s="22"/>
      <c r="Q148" s="52">
        <v>56.24</v>
      </c>
      <c r="R148" s="53" t="s">
        <v>29</v>
      </c>
    </row>
    <row r="149" spans="1:18" s="1" customFormat="1" ht="28.5">
      <c r="A149" s="104">
        <v>9</v>
      </c>
      <c r="B149" s="105" t="s">
        <v>120</v>
      </c>
      <c r="C149" s="106" t="s">
        <v>192</v>
      </c>
      <c r="D149" s="78">
        <v>1</v>
      </c>
      <c r="E149" s="79" t="s">
        <v>6</v>
      </c>
      <c r="F149" s="55"/>
      <c r="G149" s="117"/>
      <c r="H149" s="118"/>
      <c r="I149" s="80">
        <f t="shared" si="9"/>
        <v>0</v>
      </c>
      <c r="J149" s="80">
        <f t="shared" si="10"/>
        <v>0</v>
      </c>
      <c r="K149" s="121">
        <f t="shared" si="11"/>
        <v>0</v>
      </c>
      <c r="L149" s="111" t="e">
        <f>((K149/#REF!)*100)-100</f>
        <v>#REF!</v>
      </c>
      <c r="M149" s="22"/>
      <c r="N149" s="57">
        <v>1</v>
      </c>
      <c r="O149" s="56" t="s">
        <v>6</v>
      </c>
      <c r="P149" s="22"/>
      <c r="Q149" s="52">
        <v>1</v>
      </c>
      <c r="R149" s="53" t="s">
        <v>6</v>
      </c>
    </row>
    <row r="150" spans="1:18" s="1" customFormat="1" ht="25.5">
      <c r="A150" s="104">
        <v>10</v>
      </c>
      <c r="B150" s="105" t="s">
        <v>121</v>
      </c>
      <c r="C150" s="106" t="s">
        <v>122</v>
      </c>
      <c r="D150" s="78">
        <v>5</v>
      </c>
      <c r="E150" s="79" t="s">
        <v>29</v>
      </c>
      <c r="F150" s="55"/>
      <c r="G150" s="117"/>
      <c r="H150" s="118"/>
      <c r="I150" s="80">
        <f t="shared" si="9"/>
        <v>0</v>
      </c>
      <c r="J150" s="80">
        <f t="shared" si="10"/>
        <v>0</v>
      </c>
      <c r="K150" s="121">
        <f t="shared" si="11"/>
        <v>0</v>
      </c>
      <c r="L150" s="111" t="e">
        <f>((K150/#REF!)*100)-100</f>
        <v>#REF!</v>
      </c>
      <c r="M150" s="22"/>
      <c r="N150" s="57">
        <v>5</v>
      </c>
      <c r="O150" s="56" t="s">
        <v>29</v>
      </c>
      <c r="P150" s="22"/>
      <c r="Q150" s="52">
        <v>5</v>
      </c>
      <c r="R150" s="53" t="s">
        <v>29</v>
      </c>
    </row>
    <row r="151" spans="1:18" ht="15">
      <c r="A151" s="65" t="s">
        <v>62</v>
      </c>
      <c r="B151" s="66"/>
      <c r="C151" s="66"/>
      <c r="D151" s="66"/>
      <c r="E151" s="67"/>
      <c r="G151" s="72"/>
      <c r="H151" s="73"/>
      <c r="I151" s="74">
        <f>SUM(I141:I150)</f>
        <v>0</v>
      </c>
      <c r="J151" s="74">
        <f>SUM(J141:J150)</f>
        <v>0</v>
      </c>
      <c r="K151" s="90">
        <f>SUM(K141:K150)</f>
        <v>0</v>
      </c>
      <c r="L151" s="112" t="e">
        <f>((K151/#REF!)*100)-100</f>
        <v>#REF!</v>
      </c>
      <c r="N151" s="40"/>
      <c r="O151" s="40"/>
      <c r="Q151" s="54"/>
      <c r="R151" s="54"/>
    </row>
    <row r="152" spans="17:18" ht="5.25" customHeight="1">
      <c r="Q152" s="47"/>
      <c r="R152" s="47"/>
    </row>
    <row r="153" spans="17:18" ht="5.25" customHeight="1" thickBot="1">
      <c r="Q153" s="47"/>
      <c r="R153" s="47"/>
    </row>
    <row r="154" spans="1:18" s="10" customFormat="1" ht="25.5" customHeight="1" thickBot="1">
      <c r="A154" s="60" t="s">
        <v>161</v>
      </c>
      <c r="B154" s="75"/>
      <c r="C154" s="75"/>
      <c r="D154" s="61" t="s">
        <v>21</v>
      </c>
      <c r="E154" s="62" t="s">
        <v>22</v>
      </c>
      <c r="F154" s="87"/>
      <c r="G154" s="68" t="s">
        <v>23</v>
      </c>
      <c r="H154" s="69" t="s">
        <v>24</v>
      </c>
      <c r="I154" s="70" t="s">
        <v>25</v>
      </c>
      <c r="J154" s="70" t="s">
        <v>26</v>
      </c>
      <c r="K154" s="96" t="s">
        <v>93</v>
      </c>
      <c r="L154" s="125" t="s">
        <v>210</v>
      </c>
      <c r="M154" s="35"/>
      <c r="N154" s="34" t="s">
        <v>21</v>
      </c>
      <c r="O154" s="34" t="s">
        <v>22</v>
      </c>
      <c r="P154" s="35"/>
      <c r="Q154" s="48" t="s">
        <v>21</v>
      </c>
      <c r="R154" s="48" t="s">
        <v>22</v>
      </c>
    </row>
    <row r="155" spans="1:18" s="1" customFormat="1" ht="73.5" customHeight="1">
      <c r="A155" s="104">
        <v>1</v>
      </c>
      <c r="B155" s="105" t="s">
        <v>216</v>
      </c>
      <c r="C155" s="130" t="s">
        <v>215</v>
      </c>
      <c r="D155" s="78">
        <v>42.392</v>
      </c>
      <c r="E155" s="79" t="s">
        <v>29</v>
      </c>
      <c r="F155" s="55"/>
      <c r="G155" s="117"/>
      <c r="H155" s="118"/>
      <c r="I155" s="80">
        <f>ROUND(D155*G155,0)</f>
        <v>0</v>
      </c>
      <c r="J155" s="80">
        <f>ROUND(D155*H155,0)</f>
        <v>0</v>
      </c>
      <c r="K155" s="121">
        <f>I155+J155</f>
        <v>0</v>
      </c>
      <c r="L155" s="111" t="e">
        <f>((K155/#REF!)*100)-100</f>
        <v>#REF!</v>
      </c>
      <c r="M155" s="22"/>
      <c r="N155" s="57">
        <v>42.392</v>
      </c>
      <c r="O155" s="56" t="s">
        <v>29</v>
      </c>
      <c r="P155" s="22"/>
      <c r="Q155" s="52">
        <v>42.392</v>
      </c>
      <c r="R155" s="53" t="s">
        <v>29</v>
      </c>
    </row>
    <row r="156" spans="1:18" ht="15">
      <c r="A156" s="65" t="s">
        <v>62</v>
      </c>
      <c r="B156" s="66"/>
      <c r="C156" s="66"/>
      <c r="D156" s="66"/>
      <c r="E156" s="67"/>
      <c r="G156" s="72"/>
      <c r="H156" s="73"/>
      <c r="I156" s="74">
        <f>SUM(I155:I155)</f>
        <v>0</v>
      </c>
      <c r="J156" s="74">
        <f>SUM(J155:J155)</f>
        <v>0</v>
      </c>
      <c r="K156" s="90">
        <f>SUM(K155:K155)</f>
        <v>0</v>
      </c>
      <c r="L156" s="112" t="e">
        <f>((K156/#REF!)*100)-100</f>
        <v>#REF!</v>
      </c>
      <c r="N156" s="40"/>
      <c r="O156" s="40"/>
      <c r="Q156" s="54"/>
      <c r="R156" s="54"/>
    </row>
    <row r="157" spans="17:18" ht="5.25" customHeight="1">
      <c r="Q157" s="47"/>
      <c r="R157" s="47"/>
    </row>
    <row r="158" spans="17:18" ht="5.25" customHeight="1" thickBot="1">
      <c r="Q158" s="47"/>
      <c r="R158" s="47"/>
    </row>
    <row r="159" spans="1:18" s="10" customFormat="1" ht="26.25" customHeight="1" thickBot="1">
      <c r="A159" s="60" t="s">
        <v>162</v>
      </c>
      <c r="B159" s="75"/>
      <c r="C159" s="75"/>
      <c r="D159" s="61" t="s">
        <v>21</v>
      </c>
      <c r="E159" s="62" t="s">
        <v>22</v>
      </c>
      <c r="F159" s="87"/>
      <c r="G159" s="68" t="s">
        <v>23</v>
      </c>
      <c r="H159" s="69" t="s">
        <v>24</v>
      </c>
      <c r="I159" s="70" t="s">
        <v>25</v>
      </c>
      <c r="J159" s="70" t="s">
        <v>26</v>
      </c>
      <c r="K159" s="96" t="s">
        <v>93</v>
      </c>
      <c r="L159" s="125" t="s">
        <v>210</v>
      </c>
      <c r="M159" s="35"/>
      <c r="N159" s="34" t="s">
        <v>21</v>
      </c>
      <c r="O159" s="34" t="s">
        <v>22</v>
      </c>
      <c r="P159" s="35"/>
      <c r="Q159" s="48" t="s">
        <v>21</v>
      </c>
      <c r="R159" s="48" t="s">
        <v>22</v>
      </c>
    </row>
    <row r="160" spans="1:18" s="1" customFormat="1" ht="63.75">
      <c r="A160" s="104">
        <v>1</v>
      </c>
      <c r="B160" s="105" t="s">
        <v>123</v>
      </c>
      <c r="C160" s="106" t="s">
        <v>127</v>
      </c>
      <c r="D160" s="78">
        <v>1.48</v>
      </c>
      <c r="E160" s="79" t="s">
        <v>29</v>
      </c>
      <c r="F160" s="55"/>
      <c r="G160" s="117"/>
      <c r="H160" s="118"/>
      <c r="I160" s="80">
        <f>ROUND(D160*G160,0)</f>
        <v>0</v>
      </c>
      <c r="J160" s="80">
        <f>ROUND(D160*H160,0)</f>
        <v>0</v>
      </c>
      <c r="K160" s="121">
        <f>I160+J160</f>
        <v>0</v>
      </c>
      <c r="L160" s="111" t="e">
        <f>((K160/#REF!)*100)-100</f>
        <v>#REF!</v>
      </c>
      <c r="M160" s="22"/>
      <c r="N160" s="57">
        <v>1.48</v>
      </c>
      <c r="O160" s="56" t="s">
        <v>29</v>
      </c>
      <c r="P160" s="22"/>
      <c r="Q160" s="52">
        <v>1.48</v>
      </c>
      <c r="R160" s="53" t="s">
        <v>29</v>
      </c>
    </row>
    <row r="161" spans="1:18" s="1" customFormat="1" ht="76.5">
      <c r="A161" s="104">
        <v>2</v>
      </c>
      <c r="B161" s="105" t="s">
        <v>124</v>
      </c>
      <c r="C161" s="106" t="s">
        <v>126</v>
      </c>
      <c r="D161" s="78">
        <v>12.44</v>
      </c>
      <c r="E161" s="79" t="s">
        <v>29</v>
      </c>
      <c r="F161" s="55"/>
      <c r="G161" s="117"/>
      <c r="H161" s="118"/>
      <c r="I161" s="80">
        <f>ROUND(D161*G161,0)</f>
        <v>0</v>
      </c>
      <c r="J161" s="80">
        <f>ROUND(D161*H161,0)</f>
        <v>0</v>
      </c>
      <c r="K161" s="121">
        <f>I161+J161</f>
        <v>0</v>
      </c>
      <c r="L161" s="111" t="e">
        <f>((K161/#REF!)*100)-100</f>
        <v>#REF!</v>
      </c>
      <c r="M161" s="22"/>
      <c r="N161" s="57">
        <v>12.44</v>
      </c>
      <c r="O161" s="56" t="s">
        <v>29</v>
      </c>
      <c r="P161" s="22"/>
      <c r="Q161" s="52">
        <v>12.44</v>
      </c>
      <c r="R161" s="53" t="s">
        <v>29</v>
      </c>
    </row>
    <row r="162" spans="1:18" s="1" customFormat="1" ht="63.75">
      <c r="A162" s="104">
        <v>3</v>
      </c>
      <c r="B162" s="105" t="s">
        <v>125</v>
      </c>
      <c r="C162" s="106" t="s">
        <v>128</v>
      </c>
      <c r="D162" s="78">
        <v>58</v>
      </c>
      <c r="E162" s="79" t="s">
        <v>32</v>
      </c>
      <c r="F162" s="55"/>
      <c r="G162" s="117"/>
      <c r="H162" s="118"/>
      <c r="I162" s="80">
        <f>ROUND(D162*G162,0)</f>
        <v>0</v>
      </c>
      <c r="J162" s="80">
        <f>ROUND(D162*H162,0)</f>
        <v>0</v>
      </c>
      <c r="K162" s="121">
        <f>I162+J162</f>
        <v>0</v>
      </c>
      <c r="L162" s="111" t="e">
        <f>((K162/#REF!)*100)-100</f>
        <v>#REF!</v>
      </c>
      <c r="M162" s="22"/>
      <c r="N162" s="57">
        <v>58</v>
      </c>
      <c r="O162" s="56" t="s">
        <v>32</v>
      </c>
      <c r="P162" s="22"/>
      <c r="Q162" s="52">
        <v>58</v>
      </c>
      <c r="R162" s="53" t="s">
        <v>32</v>
      </c>
    </row>
    <row r="163" spans="1:18" ht="15">
      <c r="A163" s="65" t="s">
        <v>62</v>
      </c>
      <c r="B163" s="66"/>
      <c r="C163" s="66"/>
      <c r="D163" s="66"/>
      <c r="E163" s="67"/>
      <c r="G163" s="72"/>
      <c r="H163" s="73"/>
      <c r="I163" s="74">
        <f>SUM(I160:I162)</f>
        <v>0</v>
      </c>
      <c r="J163" s="74">
        <f>SUM(J160:J162)</f>
        <v>0</v>
      </c>
      <c r="K163" s="90">
        <f>SUM(K160:K162)</f>
        <v>0</v>
      </c>
      <c r="L163" s="112" t="e">
        <f>((K163/#REF!)*100)-100</f>
        <v>#REF!</v>
      </c>
      <c r="N163" s="40"/>
      <c r="O163" s="40"/>
      <c r="Q163" s="54"/>
      <c r="R163" s="54"/>
    </row>
    <row r="164" spans="17:18" ht="5.25" customHeight="1">
      <c r="Q164" s="47"/>
      <c r="R164" s="47"/>
    </row>
    <row r="165" spans="17:18" ht="5.25" customHeight="1" thickBot="1">
      <c r="Q165" s="47"/>
      <c r="R165" s="47"/>
    </row>
    <row r="166" spans="1:18" s="10" customFormat="1" ht="27" customHeight="1" thickBot="1">
      <c r="A166" s="60" t="s">
        <v>163</v>
      </c>
      <c r="B166" s="75"/>
      <c r="C166" s="75"/>
      <c r="D166" s="61" t="s">
        <v>21</v>
      </c>
      <c r="E166" s="62" t="s">
        <v>22</v>
      </c>
      <c r="F166" s="87"/>
      <c r="G166" s="68" t="s">
        <v>23</v>
      </c>
      <c r="H166" s="69" t="s">
        <v>24</v>
      </c>
      <c r="I166" s="70" t="s">
        <v>25</v>
      </c>
      <c r="J166" s="70" t="s">
        <v>26</v>
      </c>
      <c r="K166" s="96" t="s">
        <v>93</v>
      </c>
      <c r="L166" s="125" t="s">
        <v>210</v>
      </c>
      <c r="M166" s="35"/>
      <c r="N166" s="34" t="s">
        <v>21</v>
      </c>
      <c r="O166" s="34" t="s">
        <v>22</v>
      </c>
      <c r="P166" s="35"/>
      <c r="Q166" s="48" t="s">
        <v>21</v>
      </c>
      <c r="R166" s="48" t="s">
        <v>22</v>
      </c>
    </row>
    <row r="167" spans="1:18" s="1" customFormat="1" ht="76.5">
      <c r="A167" s="104">
        <v>1</v>
      </c>
      <c r="B167" s="105" t="s">
        <v>129</v>
      </c>
      <c r="C167" s="106" t="s">
        <v>131</v>
      </c>
      <c r="D167" s="78">
        <v>41.64</v>
      </c>
      <c r="E167" s="79" t="s">
        <v>32</v>
      </c>
      <c r="F167" s="55"/>
      <c r="G167" s="117"/>
      <c r="H167" s="118"/>
      <c r="I167" s="80">
        <f>ROUND(D167*G167,0)</f>
        <v>0</v>
      </c>
      <c r="J167" s="80">
        <f>ROUND(D167*H167,0)</f>
        <v>0</v>
      </c>
      <c r="K167" s="121">
        <f>I167+J167</f>
        <v>0</v>
      </c>
      <c r="L167" s="111" t="e">
        <f>((K167/#REF!)*100)-100</f>
        <v>#REF!</v>
      </c>
      <c r="M167" s="22"/>
      <c r="N167" s="57">
        <v>41.64</v>
      </c>
      <c r="O167" s="56" t="s">
        <v>32</v>
      </c>
      <c r="P167" s="22"/>
      <c r="Q167" s="52">
        <v>41.64</v>
      </c>
      <c r="R167" s="53" t="s">
        <v>32</v>
      </c>
    </row>
    <row r="168" spans="1:18" s="1" customFormat="1" ht="76.5">
      <c r="A168" s="104">
        <v>2</v>
      </c>
      <c r="B168" s="105" t="s">
        <v>130</v>
      </c>
      <c r="C168" s="106" t="s">
        <v>132</v>
      </c>
      <c r="D168" s="78">
        <v>167.56</v>
      </c>
      <c r="E168" s="79" t="s">
        <v>32</v>
      </c>
      <c r="F168" s="55"/>
      <c r="G168" s="117"/>
      <c r="H168" s="118"/>
      <c r="I168" s="80">
        <f>ROUND(D168*G168,0)</f>
        <v>0</v>
      </c>
      <c r="J168" s="80">
        <f>ROUND(D168*H168,0)</f>
        <v>0</v>
      </c>
      <c r="K168" s="121">
        <f>I168+J168</f>
        <v>0</v>
      </c>
      <c r="L168" s="111" t="e">
        <f>((K168/#REF!)*100)-100</f>
        <v>#REF!</v>
      </c>
      <c r="M168" s="22"/>
      <c r="N168" s="57">
        <v>167.56</v>
      </c>
      <c r="O168" s="56" t="s">
        <v>32</v>
      </c>
      <c r="P168" s="22"/>
      <c r="Q168" s="52">
        <v>167.56</v>
      </c>
      <c r="R168" s="53" t="s">
        <v>32</v>
      </c>
    </row>
    <row r="169" spans="1:18" ht="15">
      <c r="A169" s="65" t="s">
        <v>62</v>
      </c>
      <c r="B169" s="66"/>
      <c r="C169" s="66"/>
      <c r="D169" s="66"/>
      <c r="E169" s="67"/>
      <c r="G169" s="72"/>
      <c r="H169" s="73"/>
      <c r="I169" s="74">
        <f>SUM(I167:I168)</f>
        <v>0</v>
      </c>
      <c r="J169" s="74">
        <f>SUM(J167:J168)</f>
        <v>0</v>
      </c>
      <c r="K169" s="90">
        <f>SUM(K167:K168)</f>
        <v>0</v>
      </c>
      <c r="L169" s="112" t="e">
        <f>((K169/#REF!)*100)-100</f>
        <v>#REF!</v>
      </c>
      <c r="N169" s="40"/>
      <c r="O169" s="40"/>
      <c r="Q169" s="54"/>
      <c r="R169" s="54"/>
    </row>
    <row r="170" spans="17:18" ht="5.25" customHeight="1">
      <c r="Q170" s="47"/>
      <c r="R170" s="47"/>
    </row>
    <row r="171" spans="17:18" ht="5.25" customHeight="1" thickBot="1">
      <c r="Q171" s="47"/>
      <c r="R171" s="47"/>
    </row>
    <row r="172" spans="1:18" s="10" customFormat="1" ht="24" customHeight="1" thickBot="1">
      <c r="A172" s="60" t="s">
        <v>164</v>
      </c>
      <c r="B172" s="75"/>
      <c r="C172" s="75"/>
      <c r="D172" s="61" t="s">
        <v>21</v>
      </c>
      <c r="E172" s="62" t="s">
        <v>22</v>
      </c>
      <c r="F172" s="87"/>
      <c r="G172" s="68" t="s">
        <v>23</v>
      </c>
      <c r="H172" s="69" t="s">
        <v>24</v>
      </c>
      <c r="I172" s="70" t="s">
        <v>25</v>
      </c>
      <c r="J172" s="70" t="s">
        <v>26</v>
      </c>
      <c r="K172" s="96" t="s">
        <v>93</v>
      </c>
      <c r="L172" s="125" t="s">
        <v>210</v>
      </c>
      <c r="M172" s="35"/>
      <c r="N172" s="34" t="s">
        <v>21</v>
      </c>
      <c r="O172" s="34" t="s">
        <v>22</v>
      </c>
      <c r="P172" s="35"/>
      <c r="Q172" s="48" t="s">
        <v>21</v>
      </c>
      <c r="R172" s="48" t="s">
        <v>22</v>
      </c>
    </row>
    <row r="173" spans="1:18" s="1" customFormat="1" ht="25.5">
      <c r="A173" s="104">
        <v>1</v>
      </c>
      <c r="B173" s="105" t="s">
        <v>133</v>
      </c>
      <c r="C173" s="106" t="s">
        <v>134</v>
      </c>
      <c r="D173" s="78">
        <v>115.8</v>
      </c>
      <c r="E173" s="79" t="s">
        <v>32</v>
      </c>
      <c r="F173" s="55"/>
      <c r="G173" s="117"/>
      <c r="H173" s="118"/>
      <c r="I173" s="80">
        <f>ROUND(D173*G173,0)</f>
        <v>0</v>
      </c>
      <c r="J173" s="80">
        <f>ROUND(D173*H173,0)</f>
        <v>0</v>
      </c>
      <c r="K173" s="121">
        <f>I173+J173</f>
        <v>0</v>
      </c>
      <c r="L173" s="111" t="e">
        <f>((K173/#REF!)*100)-100</f>
        <v>#REF!</v>
      </c>
      <c r="M173" s="22"/>
      <c r="N173" s="57">
        <v>115.8</v>
      </c>
      <c r="O173" s="56" t="s">
        <v>32</v>
      </c>
      <c r="P173" s="22"/>
      <c r="Q173" s="52">
        <v>115.8</v>
      </c>
      <c r="R173" s="53" t="s">
        <v>32</v>
      </c>
    </row>
    <row r="174" spans="1:18" s="1" customFormat="1" ht="38.25">
      <c r="A174" s="104">
        <v>2</v>
      </c>
      <c r="B174" s="105" t="s">
        <v>135</v>
      </c>
      <c r="C174" s="106" t="s">
        <v>136</v>
      </c>
      <c r="D174" s="78">
        <v>115.8</v>
      </c>
      <c r="E174" s="79" t="s">
        <v>32</v>
      </c>
      <c r="F174" s="55"/>
      <c r="G174" s="117"/>
      <c r="H174" s="118"/>
      <c r="I174" s="80">
        <f>ROUND(D174*G174,0)</f>
        <v>0</v>
      </c>
      <c r="J174" s="80">
        <f>ROUND(D174*H174,0)</f>
        <v>0</v>
      </c>
      <c r="K174" s="121">
        <f>I174+J174</f>
        <v>0</v>
      </c>
      <c r="L174" s="111" t="e">
        <f>((K174/#REF!)*100)-100</f>
        <v>#REF!</v>
      </c>
      <c r="M174" s="22"/>
      <c r="N174" s="57">
        <v>115.8</v>
      </c>
      <c r="O174" s="56" t="s">
        <v>32</v>
      </c>
      <c r="P174" s="22"/>
      <c r="Q174" s="52">
        <v>115.8</v>
      </c>
      <c r="R174" s="53" t="s">
        <v>32</v>
      </c>
    </row>
    <row r="175" spans="1:18" ht="15">
      <c r="A175" s="65" t="s">
        <v>62</v>
      </c>
      <c r="B175" s="66"/>
      <c r="C175" s="66"/>
      <c r="D175" s="66"/>
      <c r="E175" s="67"/>
      <c r="G175" s="72"/>
      <c r="H175" s="73"/>
      <c r="I175" s="74">
        <f>SUM(I173:I174)</f>
        <v>0</v>
      </c>
      <c r="J175" s="74">
        <f>SUM(J173:J174)</f>
        <v>0</v>
      </c>
      <c r="K175" s="90">
        <f>SUM(K173:K174)</f>
        <v>0</v>
      </c>
      <c r="L175" s="112" t="e">
        <f>((K175/#REF!)*100)-100</f>
        <v>#REF!</v>
      </c>
      <c r="N175" s="40"/>
      <c r="O175" s="40"/>
      <c r="Q175" s="54"/>
      <c r="R175" s="54"/>
    </row>
    <row r="176" spans="17:18" ht="5.25" customHeight="1">
      <c r="Q176" s="47"/>
      <c r="R176" s="47"/>
    </row>
    <row r="177" spans="17:18" ht="5.25" customHeight="1" thickBot="1">
      <c r="Q177" s="47"/>
      <c r="R177" s="47"/>
    </row>
    <row r="178" spans="1:18" s="10" customFormat="1" ht="24" customHeight="1" thickBot="1">
      <c r="A178" s="60" t="s">
        <v>165</v>
      </c>
      <c r="B178" s="75"/>
      <c r="C178" s="75"/>
      <c r="D178" s="61" t="s">
        <v>21</v>
      </c>
      <c r="E178" s="62" t="s">
        <v>22</v>
      </c>
      <c r="F178" s="87"/>
      <c r="G178" s="68" t="s">
        <v>23</v>
      </c>
      <c r="H178" s="69" t="s">
        <v>24</v>
      </c>
      <c r="I178" s="70" t="s">
        <v>25</v>
      </c>
      <c r="J178" s="70" t="s">
        <v>26</v>
      </c>
      <c r="K178" s="96" t="s">
        <v>93</v>
      </c>
      <c r="L178" s="125" t="s">
        <v>210</v>
      </c>
      <c r="M178" s="35"/>
      <c r="N178" s="34" t="s">
        <v>21</v>
      </c>
      <c r="O178" s="34" t="s">
        <v>22</v>
      </c>
      <c r="P178" s="35"/>
      <c r="Q178" s="48" t="s">
        <v>21</v>
      </c>
      <c r="R178" s="48" t="s">
        <v>22</v>
      </c>
    </row>
    <row r="179" spans="1:18" s="1" customFormat="1" ht="38.25">
      <c r="A179" s="104">
        <v>1</v>
      </c>
      <c r="B179" s="105" t="s">
        <v>137</v>
      </c>
      <c r="C179" s="106" t="s">
        <v>138</v>
      </c>
      <c r="D179" s="78">
        <v>41</v>
      </c>
      <c r="E179" s="79" t="s">
        <v>1</v>
      </c>
      <c r="F179" s="55"/>
      <c r="G179" s="117"/>
      <c r="H179" s="118"/>
      <c r="I179" s="80">
        <f>ROUND(D179*G179,0)</f>
        <v>0</v>
      </c>
      <c r="J179" s="80">
        <f>ROUND(D179*H179,0)</f>
        <v>0</v>
      </c>
      <c r="K179" s="121">
        <f>I179+J179</f>
        <v>0</v>
      </c>
      <c r="L179" s="111" t="e">
        <f>((K179/#REF!)*100)-100</f>
        <v>#REF!</v>
      </c>
      <c r="M179" s="22"/>
      <c r="N179" s="57">
        <v>41</v>
      </c>
      <c r="O179" s="56" t="s">
        <v>1</v>
      </c>
      <c r="P179" s="22"/>
      <c r="Q179" s="52">
        <v>41</v>
      </c>
      <c r="R179" s="53" t="s">
        <v>1</v>
      </c>
    </row>
    <row r="180" spans="1:18" s="1" customFormat="1" ht="38.25">
      <c r="A180" s="104">
        <v>2</v>
      </c>
      <c r="B180" s="105" t="s">
        <v>139</v>
      </c>
      <c r="C180" s="106" t="s">
        <v>140</v>
      </c>
      <c r="D180" s="78">
        <v>7</v>
      </c>
      <c r="E180" s="79" t="s">
        <v>1</v>
      </c>
      <c r="F180" s="55"/>
      <c r="G180" s="117"/>
      <c r="H180" s="118"/>
      <c r="I180" s="80">
        <f>ROUND(D180*G180,0)</f>
        <v>0</v>
      </c>
      <c r="J180" s="80">
        <f>ROUND(D180*H180,0)</f>
        <v>0</v>
      </c>
      <c r="K180" s="121">
        <f>I180+J180</f>
        <v>0</v>
      </c>
      <c r="L180" s="111" t="e">
        <f>((K180/#REF!)*100)-100</f>
        <v>#REF!</v>
      </c>
      <c r="M180" s="22"/>
      <c r="N180" s="57">
        <v>7</v>
      </c>
      <c r="O180" s="56" t="s">
        <v>1</v>
      </c>
      <c r="P180" s="22"/>
      <c r="Q180" s="52">
        <v>7</v>
      </c>
      <c r="R180" s="53" t="s">
        <v>1</v>
      </c>
    </row>
    <row r="181" spans="1:18" ht="15">
      <c r="A181" s="65" t="s">
        <v>62</v>
      </c>
      <c r="B181" s="66"/>
      <c r="C181" s="66"/>
      <c r="D181" s="66"/>
      <c r="E181" s="67"/>
      <c r="G181" s="72"/>
      <c r="H181" s="73"/>
      <c r="I181" s="74">
        <f>SUM(I179:I180)</f>
        <v>0</v>
      </c>
      <c r="J181" s="74">
        <f>SUM(J179:J180)</f>
        <v>0</v>
      </c>
      <c r="K181" s="90">
        <f>SUM(K179:K180)</f>
        <v>0</v>
      </c>
      <c r="L181" s="112" t="e">
        <f>((K181/#REF!)*100)-100</f>
        <v>#REF!</v>
      </c>
      <c r="N181" s="40"/>
      <c r="O181" s="40"/>
      <c r="Q181" s="54"/>
      <c r="R181" s="54"/>
    </row>
    <row r="182" spans="17:18" ht="5.25" customHeight="1">
      <c r="Q182" s="47"/>
      <c r="R182" s="47"/>
    </row>
    <row r="183" spans="17:18" ht="5.25" customHeight="1" thickBot="1">
      <c r="Q183" s="47"/>
      <c r="R183" s="47"/>
    </row>
    <row r="184" spans="1:18" s="10" customFormat="1" ht="22.5" customHeight="1" thickBot="1">
      <c r="A184" s="60" t="s">
        <v>166</v>
      </c>
      <c r="B184" s="75"/>
      <c r="C184" s="75"/>
      <c r="D184" s="61" t="s">
        <v>21</v>
      </c>
      <c r="E184" s="62" t="s">
        <v>22</v>
      </c>
      <c r="F184" s="87"/>
      <c r="G184" s="68" t="s">
        <v>23</v>
      </c>
      <c r="H184" s="69" t="s">
        <v>24</v>
      </c>
      <c r="I184" s="70" t="s">
        <v>25</v>
      </c>
      <c r="J184" s="70" t="s">
        <v>26</v>
      </c>
      <c r="K184" s="96" t="s">
        <v>93</v>
      </c>
      <c r="L184" s="125" t="s">
        <v>210</v>
      </c>
      <c r="M184" s="35"/>
      <c r="N184" s="34" t="s">
        <v>21</v>
      </c>
      <c r="O184" s="34" t="s">
        <v>22</v>
      </c>
      <c r="P184" s="35"/>
      <c r="Q184" s="48" t="s">
        <v>21</v>
      </c>
      <c r="R184" s="48" t="s">
        <v>22</v>
      </c>
    </row>
    <row r="185" spans="1:18" s="1" customFormat="1" ht="38.25">
      <c r="A185" s="104">
        <v>1</v>
      </c>
      <c r="B185" s="105" t="s">
        <v>141</v>
      </c>
      <c r="C185" s="106" t="s">
        <v>142</v>
      </c>
      <c r="D185" s="78">
        <v>113.2</v>
      </c>
      <c r="E185" s="79" t="s">
        <v>32</v>
      </c>
      <c r="F185" s="55"/>
      <c r="G185" s="117"/>
      <c r="H185" s="118"/>
      <c r="I185" s="80">
        <f>ROUND(D185*G185,0)</f>
        <v>0</v>
      </c>
      <c r="J185" s="80">
        <f>ROUND(D185*H185,0)</f>
        <v>0</v>
      </c>
      <c r="K185" s="121">
        <f>I185+J185</f>
        <v>0</v>
      </c>
      <c r="L185" s="111" t="e">
        <f>((K185/#REF!)*100)-100</f>
        <v>#REF!</v>
      </c>
      <c r="M185" s="22"/>
      <c r="N185" s="57">
        <v>113.2</v>
      </c>
      <c r="O185" s="56" t="s">
        <v>32</v>
      </c>
      <c r="P185" s="22"/>
      <c r="Q185" s="52">
        <v>113.2</v>
      </c>
      <c r="R185" s="53" t="s">
        <v>32</v>
      </c>
    </row>
    <row r="186" spans="1:18" ht="15">
      <c r="A186" s="65" t="s">
        <v>62</v>
      </c>
      <c r="B186" s="66"/>
      <c r="C186" s="66"/>
      <c r="D186" s="66"/>
      <c r="E186" s="67"/>
      <c r="G186" s="72"/>
      <c r="H186" s="73"/>
      <c r="I186" s="74">
        <f>SUM(I185:I185)</f>
        <v>0</v>
      </c>
      <c r="J186" s="74">
        <f>SUM(J185:J185)</f>
        <v>0</v>
      </c>
      <c r="K186" s="90">
        <f>SUM(K185:K185)</f>
        <v>0</v>
      </c>
      <c r="L186" s="112" t="e">
        <f>((K186/#REF!)*100)-100</f>
        <v>#REF!</v>
      </c>
      <c r="N186" s="40"/>
      <c r="O186" s="40"/>
      <c r="Q186" s="54"/>
      <c r="R186" s="54"/>
    </row>
    <row r="187" spans="17:18" ht="5.25" customHeight="1">
      <c r="Q187" s="47"/>
      <c r="R187" s="47"/>
    </row>
    <row r="188" spans="17:18" ht="5.25" customHeight="1" thickBot="1">
      <c r="Q188" s="47"/>
      <c r="R188" s="47"/>
    </row>
    <row r="189" spans="1:18" s="10" customFormat="1" ht="24" customHeight="1" thickBot="1">
      <c r="A189" s="60" t="s">
        <v>167</v>
      </c>
      <c r="B189" s="75"/>
      <c r="C189" s="75"/>
      <c r="D189" s="61" t="s">
        <v>21</v>
      </c>
      <c r="E189" s="62" t="s">
        <v>22</v>
      </c>
      <c r="F189" s="87"/>
      <c r="G189" s="68" t="s">
        <v>23</v>
      </c>
      <c r="H189" s="69" t="s">
        <v>24</v>
      </c>
      <c r="I189" s="70" t="s">
        <v>25</v>
      </c>
      <c r="J189" s="70" t="s">
        <v>26</v>
      </c>
      <c r="K189" s="96" t="s">
        <v>93</v>
      </c>
      <c r="L189" s="125" t="s">
        <v>210</v>
      </c>
      <c r="M189" s="35"/>
      <c r="N189" s="34" t="s">
        <v>21</v>
      </c>
      <c r="O189" s="34" t="s">
        <v>22</v>
      </c>
      <c r="P189" s="35"/>
      <c r="Q189" s="48" t="s">
        <v>21</v>
      </c>
      <c r="R189" s="48" t="s">
        <v>22</v>
      </c>
    </row>
    <row r="190" spans="1:18" s="1" customFormat="1" ht="15">
      <c r="A190" s="104">
        <v>1</v>
      </c>
      <c r="B190" s="105" t="s">
        <v>104</v>
      </c>
      <c r="C190" s="106" t="s">
        <v>105</v>
      </c>
      <c r="D190" s="78">
        <v>68.52</v>
      </c>
      <c r="E190" s="79" t="s">
        <v>32</v>
      </c>
      <c r="F190" s="55"/>
      <c r="G190" s="117"/>
      <c r="H190" s="118"/>
      <c r="I190" s="80">
        <f>ROUND(D190*G190,0)</f>
        <v>0</v>
      </c>
      <c r="J190" s="80">
        <f>ROUND(D190*H190,0)</f>
        <v>0</v>
      </c>
      <c r="K190" s="121">
        <f>I190+J190</f>
        <v>0</v>
      </c>
      <c r="L190" s="111" t="e">
        <f>((K190/#REF!)*100)-100</f>
        <v>#REF!</v>
      </c>
      <c r="M190" s="22"/>
      <c r="N190" s="57">
        <v>68.52</v>
      </c>
      <c r="O190" s="56" t="s">
        <v>32</v>
      </c>
      <c r="P190" s="22"/>
      <c r="Q190" s="52">
        <v>68.52</v>
      </c>
      <c r="R190" s="53" t="s">
        <v>32</v>
      </c>
    </row>
    <row r="191" spans="1:18" s="1" customFormat="1" ht="25.5">
      <c r="A191" s="104">
        <v>2</v>
      </c>
      <c r="B191" s="105" t="s">
        <v>106</v>
      </c>
      <c r="C191" s="106" t="s">
        <v>107</v>
      </c>
      <c r="D191" s="78">
        <v>5.22</v>
      </c>
      <c r="E191" s="79" t="s">
        <v>32</v>
      </c>
      <c r="F191" s="55"/>
      <c r="G191" s="117"/>
      <c r="H191" s="118"/>
      <c r="I191" s="80">
        <f>ROUND(D191*G191,0)</f>
        <v>0</v>
      </c>
      <c r="J191" s="80">
        <f>ROUND(D191*H191,0)</f>
        <v>0</v>
      </c>
      <c r="K191" s="121">
        <f>I191+J191</f>
        <v>0</v>
      </c>
      <c r="L191" s="111" t="e">
        <f>((K191/#REF!)*100)-100</f>
        <v>#REF!</v>
      </c>
      <c r="M191" s="22"/>
      <c r="N191" s="57">
        <v>5.22</v>
      </c>
      <c r="O191" s="56" t="s">
        <v>32</v>
      </c>
      <c r="P191" s="22"/>
      <c r="Q191" s="52">
        <v>5.22</v>
      </c>
      <c r="R191" s="53" t="s">
        <v>32</v>
      </c>
    </row>
    <row r="192" spans="1:18" ht="15">
      <c r="A192" s="65" t="s">
        <v>62</v>
      </c>
      <c r="B192" s="66"/>
      <c r="C192" s="66"/>
      <c r="D192" s="66"/>
      <c r="E192" s="67"/>
      <c r="G192" s="72"/>
      <c r="H192" s="73"/>
      <c r="I192" s="74">
        <f>SUM(I190:I191)</f>
        <v>0</v>
      </c>
      <c r="J192" s="74">
        <f>SUM(J190:J191)</f>
        <v>0</v>
      </c>
      <c r="K192" s="90">
        <f>SUM(K190:K191)</f>
        <v>0</v>
      </c>
      <c r="L192" s="112" t="e">
        <f>((K192/#REF!)*100)-100</f>
        <v>#REF!</v>
      </c>
      <c r="N192" s="40"/>
      <c r="O192" s="40"/>
      <c r="Q192" s="54"/>
      <c r="R192" s="54"/>
    </row>
    <row r="193" spans="17:18" ht="5.25" customHeight="1">
      <c r="Q193" s="47"/>
      <c r="R193" s="47"/>
    </row>
    <row r="194" spans="17:18" ht="5.25" customHeight="1" thickBot="1">
      <c r="Q194" s="47"/>
      <c r="R194" s="47"/>
    </row>
    <row r="195" spans="1:18" s="10" customFormat="1" ht="23.25" customHeight="1" thickBot="1">
      <c r="A195" s="60" t="s">
        <v>168</v>
      </c>
      <c r="B195" s="75"/>
      <c r="C195" s="75"/>
      <c r="D195" s="61" t="s">
        <v>21</v>
      </c>
      <c r="E195" s="62" t="s">
        <v>22</v>
      </c>
      <c r="F195" s="87"/>
      <c r="G195" s="81" t="s">
        <v>23</v>
      </c>
      <c r="H195" s="69" t="s">
        <v>24</v>
      </c>
      <c r="I195" s="70" t="s">
        <v>25</v>
      </c>
      <c r="J195" s="70" t="s">
        <v>26</v>
      </c>
      <c r="K195" s="96" t="s">
        <v>93</v>
      </c>
      <c r="L195" s="125" t="s">
        <v>210</v>
      </c>
      <c r="M195" s="35"/>
      <c r="N195" s="34" t="s">
        <v>21</v>
      </c>
      <c r="O195" s="34" t="s">
        <v>22</v>
      </c>
      <c r="P195" s="35"/>
      <c r="Q195" s="48" t="s">
        <v>21</v>
      </c>
      <c r="R195" s="48" t="s">
        <v>22</v>
      </c>
    </row>
    <row r="196" spans="1:18" s="1" customFormat="1" ht="25.5">
      <c r="A196" s="104">
        <v>1</v>
      </c>
      <c r="B196" s="105" t="s">
        <v>108</v>
      </c>
      <c r="C196" s="106" t="s">
        <v>109</v>
      </c>
      <c r="D196" s="78">
        <v>14</v>
      </c>
      <c r="E196" s="79" t="s">
        <v>29</v>
      </c>
      <c r="F196" s="55"/>
      <c r="G196" s="162"/>
      <c r="H196" s="118"/>
      <c r="I196" s="80">
        <f aca="true" t="shared" si="12" ref="I196:I205">ROUND(D196*G196,0)</f>
        <v>0</v>
      </c>
      <c r="J196" s="80">
        <f aca="true" t="shared" si="13" ref="J196:J205">ROUND(D196*H196,0)</f>
        <v>0</v>
      </c>
      <c r="K196" s="121">
        <f aca="true" t="shared" si="14" ref="K196:K205">I196+J196</f>
        <v>0</v>
      </c>
      <c r="L196" s="111" t="e">
        <f>((K196/#REF!)*100)-100</f>
        <v>#REF!</v>
      </c>
      <c r="M196" s="22"/>
      <c r="N196" s="57">
        <v>14</v>
      </c>
      <c r="O196" s="56" t="s">
        <v>29</v>
      </c>
      <c r="P196" s="22"/>
      <c r="Q196" s="52">
        <v>14</v>
      </c>
      <c r="R196" s="53" t="s">
        <v>29</v>
      </c>
    </row>
    <row r="197" spans="1:18" s="1" customFormat="1" ht="41.25">
      <c r="A197" s="104">
        <v>2</v>
      </c>
      <c r="B197" s="105" t="s">
        <v>110</v>
      </c>
      <c r="C197" s="106" t="s">
        <v>193</v>
      </c>
      <c r="D197" s="78">
        <v>31.8</v>
      </c>
      <c r="E197" s="79" t="s">
        <v>29</v>
      </c>
      <c r="F197" s="55"/>
      <c r="G197" s="162"/>
      <c r="H197" s="118"/>
      <c r="I197" s="80">
        <f t="shared" si="12"/>
        <v>0</v>
      </c>
      <c r="J197" s="80">
        <f t="shared" si="13"/>
        <v>0</v>
      </c>
      <c r="K197" s="121">
        <f t="shared" si="14"/>
        <v>0</v>
      </c>
      <c r="L197" s="111" t="e">
        <f>((K197/#REF!)*100)-100</f>
        <v>#REF!</v>
      </c>
      <c r="M197" s="22"/>
      <c r="N197" s="57">
        <v>31.8</v>
      </c>
      <c r="O197" s="56" t="s">
        <v>29</v>
      </c>
      <c r="P197" s="22"/>
      <c r="Q197" s="52">
        <v>31.8</v>
      </c>
      <c r="R197" s="53" t="s">
        <v>29</v>
      </c>
    </row>
    <row r="198" spans="1:18" s="1" customFormat="1" ht="51">
      <c r="A198" s="104">
        <v>3</v>
      </c>
      <c r="B198" s="105" t="s">
        <v>111</v>
      </c>
      <c r="C198" s="106" t="s">
        <v>112</v>
      </c>
      <c r="D198" s="78">
        <v>33.366</v>
      </c>
      <c r="E198" s="79" t="s">
        <v>29</v>
      </c>
      <c r="F198" s="55"/>
      <c r="G198" s="162"/>
      <c r="H198" s="118"/>
      <c r="I198" s="80">
        <f t="shared" si="12"/>
        <v>0</v>
      </c>
      <c r="J198" s="80">
        <f t="shared" si="13"/>
        <v>0</v>
      </c>
      <c r="K198" s="121">
        <f t="shared" si="14"/>
        <v>0</v>
      </c>
      <c r="L198" s="111" t="e">
        <f>((K198/#REF!)*100)-100</f>
        <v>#REF!</v>
      </c>
      <c r="M198" s="22"/>
      <c r="N198" s="57">
        <v>33.366</v>
      </c>
      <c r="O198" s="56" t="s">
        <v>29</v>
      </c>
      <c r="P198" s="22"/>
      <c r="Q198" s="52">
        <v>33.366</v>
      </c>
      <c r="R198" s="53" t="s">
        <v>29</v>
      </c>
    </row>
    <row r="199" spans="1:18" s="1" customFormat="1" ht="25.5">
      <c r="A199" s="104">
        <v>4</v>
      </c>
      <c r="B199" s="105" t="s">
        <v>113</v>
      </c>
      <c r="C199" s="106" t="s">
        <v>114</v>
      </c>
      <c r="D199" s="78">
        <v>33.36</v>
      </c>
      <c r="E199" s="79" t="s">
        <v>29</v>
      </c>
      <c r="F199" s="55"/>
      <c r="G199" s="162"/>
      <c r="H199" s="118"/>
      <c r="I199" s="80">
        <f t="shared" si="12"/>
        <v>0</v>
      </c>
      <c r="J199" s="80">
        <f t="shared" si="13"/>
        <v>0</v>
      </c>
      <c r="K199" s="121">
        <f t="shared" si="14"/>
        <v>0</v>
      </c>
      <c r="L199" s="111" t="e">
        <f>((K199/#REF!)*100)-100</f>
        <v>#REF!</v>
      </c>
      <c r="M199" s="22"/>
      <c r="N199" s="57">
        <v>33.36</v>
      </c>
      <c r="O199" s="56" t="s">
        <v>29</v>
      </c>
      <c r="P199" s="22"/>
      <c r="Q199" s="52">
        <v>33.36</v>
      </c>
      <c r="R199" s="53" t="s">
        <v>29</v>
      </c>
    </row>
    <row r="200" spans="1:18" s="1" customFormat="1" ht="25.5">
      <c r="A200" s="104">
        <v>5</v>
      </c>
      <c r="B200" s="105" t="s">
        <v>115</v>
      </c>
      <c r="C200" s="106" t="s">
        <v>116</v>
      </c>
      <c r="D200" s="78">
        <v>19.68</v>
      </c>
      <c r="E200" s="79" t="s">
        <v>29</v>
      </c>
      <c r="F200" s="55"/>
      <c r="G200" s="162"/>
      <c r="H200" s="118"/>
      <c r="I200" s="80">
        <f t="shared" si="12"/>
        <v>0</v>
      </c>
      <c r="J200" s="80">
        <f t="shared" si="13"/>
        <v>0</v>
      </c>
      <c r="K200" s="121">
        <f t="shared" si="14"/>
        <v>0</v>
      </c>
      <c r="L200" s="111" t="e">
        <f>((K200/#REF!)*100)-100</f>
        <v>#REF!</v>
      </c>
      <c r="M200" s="22"/>
      <c r="N200" s="57">
        <v>19.68</v>
      </c>
      <c r="O200" s="56" t="s">
        <v>29</v>
      </c>
      <c r="P200" s="22"/>
      <c r="Q200" s="52">
        <v>19.68</v>
      </c>
      <c r="R200" s="53" t="s">
        <v>29</v>
      </c>
    </row>
    <row r="201" spans="1:18" s="1" customFormat="1" ht="15">
      <c r="A201" s="104">
        <v>6</v>
      </c>
      <c r="B201" s="105" t="s">
        <v>55</v>
      </c>
      <c r="C201" s="106" t="s">
        <v>56</v>
      </c>
      <c r="D201" s="78">
        <v>12.44</v>
      </c>
      <c r="E201" s="79" t="s">
        <v>29</v>
      </c>
      <c r="F201" s="55"/>
      <c r="G201" s="162"/>
      <c r="H201" s="118"/>
      <c r="I201" s="80">
        <f t="shared" si="12"/>
        <v>0</v>
      </c>
      <c r="J201" s="80">
        <f t="shared" si="13"/>
        <v>0</v>
      </c>
      <c r="K201" s="121">
        <f t="shared" si="14"/>
        <v>0</v>
      </c>
      <c r="L201" s="111" t="e">
        <f>((K201/#REF!)*100)-100</f>
        <v>#REF!</v>
      </c>
      <c r="M201" s="22"/>
      <c r="N201" s="57">
        <v>12.44</v>
      </c>
      <c r="O201" s="56" t="s">
        <v>29</v>
      </c>
      <c r="P201" s="22"/>
      <c r="Q201" s="52">
        <v>12.44</v>
      </c>
      <c r="R201" s="53" t="s">
        <v>29</v>
      </c>
    </row>
    <row r="202" spans="1:18" s="1" customFormat="1" ht="62.25" customHeight="1">
      <c r="A202" s="104">
        <v>7</v>
      </c>
      <c r="B202" s="105" t="s">
        <v>223</v>
      </c>
      <c r="C202" s="130" t="s">
        <v>222</v>
      </c>
      <c r="D202" s="78">
        <v>16.172</v>
      </c>
      <c r="E202" s="79" t="s">
        <v>117</v>
      </c>
      <c r="F202" s="55"/>
      <c r="G202" s="162"/>
      <c r="H202" s="118"/>
      <c r="I202" s="80">
        <f t="shared" si="12"/>
        <v>0</v>
      </c>
      <c r="J202" s="80">
        <f t="shared" si="13"/>
        <v>0</v>
      </c>
      <c r="K202" s="121">
        <f t="shared" si="14"/>
        <v>0</v>
      </c>
      <c r="L202" s="111" t="e">
        <f>((K202/#REF!)*100)-100</f>
        <v>#REF!</v>
      </c>
      <c r="M202" s="22"/>
      <c r="N202" s="57">
        <v>16.172</v>
      </c>
      <c r="O202" s="56" t="s">
        <v>117</v>
      </c>
      <c r="P202" s="22"/>
      <c r="Q202" s="52">
        <v>16.172</v>
      </c>
      <c r="R202" s="53" t="s">
        <v>117</v>
      </c>
    </row>
    <row r="203" spans="1:18" s="1" customFormat="1" ht="51">
      <c r="A203" s="104">
        <v>8</v>
      </c>
      <c r="B203" s="105" t="s">
        <v>118</v>
      </c>
      <c r="C203" s="106" t="s">
        <v>119</v>
      </c>
      <c r="D203" s="78">
        <v>19.688</v>
      </c>
      <c r="E203" s="79" t="s">
        <v>29</v>
      </c>
      <c r="F203" s="55"/>
      <c r="G203" s="162"/>
      <c r="H203" s="118"/>
      <c r="I203" s="80">
        <f t="shared" si="12"/>
        <v>0</v>
      </c>
      <c r="J203" s="80">
        <f t="shared" si="13"/>
        <v>0</v>
      </c>
      <c r="K203" s="121">
        <f t="shared" si="14"/>
        <v>0</v>
      </c>
      <c r="L203" s="111" t="e">
        <f>((K203/#REF!)*100)-100</f>
        <v>#REF!</v>
      </c>
      <c r="M203" s="22"/>
      <c r="N203" s="57">
        <v>19.688</v>
      </c>
      <c r="O203" s="56" t="s">
        <v>29</v>
      </c>
      <c r="P203" s="22"/>
      <c r="Q203" s="52">
        <v>19.688</v>
      </c>
      <c r="R203" s="53" t="s">
        <v>29</v>
      </c>
    </row>
    <row r="204" spans="1:18" s="1" customFormat="1" ht="28.5">
      <c r="A204" s="104">
        <v>9</v>
      </c>
      <c r="B204" s="105" t="s">
        <v>120</v>
      </c>
      <c r="C204" s="106" t="s">
        <v>192</v>
      </c>
      <c r="D204" s="78">
        <v>1</v>
      </c>
      <c r="E204" s="79" t="s">
        <v>6</v>
      </c>
      <c r="F204" s="55"/>
      <c r="G204" s="162"/>
      <c r="H204" s="118"/>
      <c r="I204" s="80">
        <f t="shared" si="12"/>
        <v>0</v>
      </c>
      <c r="J204" s="80">
        <f t="shared" si="13"/>
        <v>0</v>
      </c>
      <c r="K204" s="121">
        <f t="shared" si="14"/>
        <v>0</v>
      </c>
      <c r="L204" s="111" t="e">
        <f>((K204/#REF!)*100)-100</f>
        <v>#REF!</v>
      </c>
      <c r="M204" s="22"/>
      <c r="N204" s="57">
        <v>1</v>
      </c>
      <c r="O204" s="56" t="s">
        <v>6</v>
      </c>
      <c r="P204" s="22"/>
      <c r="Q204" s="52">
        <v>1</v>
      </c>
      <c r="R204" s="53" t="s">
        <v>6</v>
      </c>
    </row>
    <row r="205" spans="1:18" s="1" customFormat="1" ht="25.5">
      <c r="A205" s="104">
        <v>10</v>
      </c>
      <c r="B205" s="105" t="s">
        <v>121</v>
      </c>
      <c r="C205" s="106" t="s">
        <v>122</v>
      </c>
      <c r="D205" s="78">
        <v>3</v>
      </c>
      <c r="E205" s="79" t="s">
        <v>29</v>
      </c>
      <c r="F205" s="55"/>
      <c r="G205" s="162"/>
      <c r="H205" s="118"/>
      <c r="I205" s="80">
        <f t="shared" si="12"/>
        <v>0</v>
      </c>
      <c r="J205" s="80">
        <f t="shared" si="13"/>
        <v>0</v>
      </c>
      <c r="K205" s="121">
        <f t="shared" si="14"/>
        <v>0</v>
      </c>
      <c r="L205" s="111" t="e">
        <f>((K205/#REF!)*100)-100</f>
        <v>#REF!</v>
      </c>
      <c r="M205" s="22"/>
      <c r="N205" s="57">
        <v>3</v>
      </c>
      <c r="O205" s="56" t="s">
        <v>29</v>
      </c>
      <c r="P205" s="22"/>
      <c r="Q205" s="52">
        <v>3</v>
      </c>
      <c r="R205" s="53" t="s">
        <v>29</v>
      </c>
    </row>
    <row r="206" spans="1:18" ht="15">
      <c r="A206" s="65" t="s">
        <v>62</v>
      </c>
      <c r="B206" s="66"/>
      <c r="C206" s="66"/>
      <c r="D206" s="66"/>
      <c r="E206" s="67"/>
      <c r="G206" s="82"/>
      <c r="H206" s="73"/>
      <c r="I206" s="74">
        <f>SUM(I196:I205)</f>
        <v>0</v>
      </c>
      <c r="J206" s="74">
        <f>SUM(J196:J205)</f>
        <v>0</v>
      </c>
      <c r="K206" s="90">
        <f>SUM(K196:K205)</f>
        <v>0</v>
      </c>
      <c r="L206" s="112" t="e">
        <f>((K206/#REF!)*100)-100</f>
        <v>#REF!</v>
      </c>
      <c r="N206" s="40"/>
      <c r="O206" s="40"/>
      <c r="Q206" s="54"/>
      <c r="R206" s="54"/>
    </row>
    <row r="207" spans="17:18" ht="5.25" customHeight="1">
      <c r="Q207" s="47"/>
      <c r="R207" s="47"/>
    </row>
    <row r="208" spans="17:18" ht="5.25" customHeight="1" thickBot="1">
      <c r="Q208" s="47"/>
      <c r="R208" s="47"/>
    </row>
    <row r="209" spans="1:18" s="10" customFormat="1" ht="25.5" customHeight="1" thickBot="1">
      <c r="A209" s="60" t="s">
        <v>169</v>
      </c>
      <c r="B209" s="75"/>
      <c r="C209" s="75"/>
      <c r="D209" s="61" t="s">
        <v>21</v>
      </c>
      <c r="E209" s="62" t="s">
        <v>22</v>
      </c>
      <c r="F209" s="87"/>
      <c r="G209" s="68" t="s">
        <v>23</v>
      </c>
      <c r="H209" s="69" t="s">
        <v>24</v>
      </c>
      <c r="I209" s="70" t="s">
        <v>25</v>
      </c>
      <c r="J209" s="70" t="s">
        <v>26</v>
      </c>
      <c r="K209" s="96" t="s">
        <v>93</v>
      </c>
      <c r="L209" s="125" t="s">
        <v>210</v>
      </c>
      <c r="M209" s="35"/>
      <c r="N209" s="34" t="s">
        <v>21</v>
      </c>
      <c r="O209" s="34" t="s">
        <v>22</v>
      </c>
      <c r="P209" s="35"/>
      <c r="Q209" s="48" t="s">
        <v>21</v>
      </c>
      <c r="R209" s="48" t="s">
        <v>22</v>
      </c>
    </row>
    <row r="210" spans="1:18" s="1" customFormat="1" ht="76.5" customHeight="1">
      <c r="A210" s="104">
        <v>1</v>
      </c>
      <c r="B210" s="105" t="s">
        <v>216</v>
      </c>
      <c r="C210" s="130" t="s">
        <v>215</v>
      </c>
      <c r="D210" s="78">
        <v>19.424</v>
      </c>
      <c r="E210" s="79" t="s">
        <v>29</v>
      </c>
      <c r="F210" s="55"/>
      <c r="G210" s="117"/>
      <c r="H210" s="118"/>
      <c r="I210" s="80">
        <f>ROUND(D210*G210,0)</f>
        <v>0</v>
      </c>
      <c r="J210" s="80">
        <f>ROUND(D210*H210,0)</f>
        <v>0</v>
      </c>
      <c r="K210" s="121">
        <f>I210+J210</f>
        <v>0</v>
      </c>
      <c r="L210" s="111" t="e">
        <f>((K210/#REF!)*100)-100</f>
        <v>#REF!</v>
      </c>
      <c r="M210" s="22"/>
      <c r="N210" s="57">
        <v>19.424</v>
      </c>
      <c r="O210" s="56" t="s">
        <v>29</v>
      </c>
      <c r="P210" s="22"/>
      <c r="Q210" s="52">
        <v>19.424</v>
      </c>
      <c r="R210" s="53" t="s">
        <v>29</v>
      </c>
    </row>
    <row r="211" spans="1:18" ht="15">
      <c r="A211" s="65" t="s">
        <v>62</v>
      </c>
      <c r="B211" s="66"/>
      <c r="C211" s="66"/>
      <c r="D211" s="66"/>
      <c r="E211" s="67"/>
      <c r="G211" s="72"/>
      <c r="H211" s="73"/>
      <c r="I211" s="74">
        <f>SUM(I210:I210)</f>
        <v>0</v>
      </c>
      <c r="J211" s="74">
        <f>SUM(J210:J210)</f>
        <v>0</v>
      </c>
      <c r="K211" s="90">
        <f>SUM(K210:K210)</f>
        <v>0</v>
      </c>
      <c r="L211" s="112" t="e">
        <f>((K211/#REF!)*100)-100</f>
        <v>#REF!</v>
      </c>
      <c r="N211" s="40"/>
      <c r="O211" s="40"/>
      <c r="Q211" s="54"/>
      <c r="R211" s="54"/>
    </row>
    <row r="212" spans="17:18" ht="5.25" customHeight="1">
      <c r="Q212" s="47"/>
      <c r="R212" s="47"/>
    </row>
    <row r="213" spans="17:18" ht="5.25" customHeight="1" thickBot="1">
      <c r="Q213" s="47"/>
      <c r="R213" s="47"/>
    </row>
    <row r="214" spans="1:18" s="10" customFormat="1" ht="24.75" thickBot="1">
      <c r="A214" s="60" t="s">
        <v>184</v>
      </c>
      <c r="B214" s="75"/>
      <c r="C214" s="75"/>
      <c r="D214" s="61" t="s">
        <v>21</v>
      </c>
      <c r="E214" s="62" t="s">
        <v>22</v>
      </c>
      <c r="F214" s="87"/>
      <c r="G214" s="68" t="s">
        <v>23</v>
      </c>
      <c r="H214" s="69" t="s">
        <v>24</v>
      </c>
      <c r="I214" s="70" t="s">
        <v>25</v>
      </c>
      <c r="J214" s="70" t="s">
        <v>26</v>
      </c>
      <c r="K214" s="96" t="s">
        <v>93</v>
      </c>
      <c r="L214" s="125" t="s">
        <v>210</v>
      </c>
      <c r="M214" s="35"/>
      <c r="N214" s="34" t="s">
        <v>21</v>
      </c>
      <c r="O214" s="34" t="s">
        <v>22</v>
      </c>
      <c r="P214" s="35"/>
      <c r="Q214" s="48" t="s">
        <v>21</v>
      </c>
      <c r="R214" s="48" t="s">
        <v>22</v>
      </c>
    </row>
    <row r="215" spans="1:18" s="1" customFormat="1" ht="63.75">
      <c r="A215" s="104">
        <v>1</v>
      </c>
      <c r="B215" s="105" t="s">
        <v>123</v>
      </c>
      <c r="C215" s="106" t="s">
        <v>143</v>
      </c>
      <c r="D215" s="78">
        <v>0.74</v>
      </c>
      <c r="E215" s="79" t="s">
        <v>29</v>
      </c>
      <c r="F215" s="55"/>
      <c r="G215" s="117"/>
      <c r="H215" s="118"/>
      <c r="I215" s="80">
        <f>ROUND(D215*G215,0)</f>
        <v>0</v>
      </c>
      <c r="J215" s="80">
        <f>ROUND(D215*H215,0)</f>
        <v>0</v>
      </c>
      <c r="K215" s="121">
        <f>I215+J215</f>
        <v>0</v>
      </c>
      <c r="L215" s="111" t="e">
        <f>((K215/#REF!)*100)-100</f>
        <v>#REF!</v>
      </c>
      <c r="M215" s="22"/>
      <c r="N215" s="57">
        <v>0.74</v>
      </c>
      <c r="O215" s="56" t="s">
        <v>29</v>
      </c>
      <c r="P215" s="22"/>
      <c r="Q215" s="52">
        <v>0.74</v>
      </c>
      <c r="R215" s="53" t="s">
        <v>29</v>
      </c>
    </row>
    <row r="216" spans="1:18" s="1" customFormat="1" ht="76.5">
      <c r="A216" s="104">
        <v>2</v>
      </c>
      <c r="B216" s="105" t="s">
        <v>124</v>
      </c>
      <c r="C216" s="106" t="s">
        <v>126</v>
      </c>
      <c r="D216" s="78">
        <v>4.5</v>
      </c>
      <c r="E216" s="79" t="s">
        <v>29</v>
      </c>
      <c r="F216" s="55"/>
      <c r="G216" s="117"/>
      <c r="H216" s="118"/>
      <c r="I216" s="80">
        <f>ROUND(D216*G216,0)</f>
        <v>0</v>
      </c>
      <c r="J216" s="80">
        <f>ROUND(D216*H216,0)</f>
        <v>0</v>
      </c>
      <c r="K216" s="121">
        <f>I216+J216</f>
        <v>0</v>
      </c>
      <c r="L216" s="111" t="e">
        <f>((K216/#REF!)*100)-100</f>
        <v>#REF!</v>
      </c>
      <c r="M216" s="22"/>
      <c r="N216" s="57">
        <v>4.5</v>
      </c>
      <c r="O216" s="56" t="s">
        <v>29</v>
      </c>
      <c r="P216" s="22"/>
      <c r="Q216" s="52">
        <v>4.5</v>
      </c>
      <c r="R216" s="53" t="s">
        <v>29</v>
      </c>
    </row>
    <row r="217" spans="1:18" s="1" customFormat="1" ht="63.75">
      <c r="A217" s="104">
        <v>3</v>
      </c>
      <c r="B217" s="105" t="s">
        <v>125</v>
      </c>
      <c r="C217" s="106" t="s">
        <v>128</v>
      </c>
      <c r="D217" s="78">
        <v>25</v>
      </c>
      <c r="E217" s="79" t="s">
        <v>32</v>
      </c>
      <c r="F217" s="55"/>
      <c r="G217" s="117"/>
      <c r="H217" s="118"/>
      <c r="I217" s="80">
        <f>ROUND(D217*G217,0)</f>
        <v>0</v>
      </c>
      <c r="J217" s="80">
        <f>ROUND(D217*H217,0)</f>
        <v>0</v>
      </c>
      <c r="K217" s="121">
        <f>I217+J217</f>
        <v>0</v>
      </c>
      <c r="L217" s="111" t="e">
        <f>((K217/#REF!)*100)-100</f>
        <v>#REF!</v>
      </c>
      <c r="M217" s="22"/>
      <c r="N217" s="57">
        <v>25</v>
      </c>
      <c r="O217" s="56" t="s">
        <v>32</v>
      </c>
      <c r="P217" s="22"/>
      <c r="Q217" s="52">
        <v>25</v>
      </c>
      <c r="R217" s="53" t="s">
        <v>32</v>
      </c>
    </row>
    <row r="218" spans="1:18" ht="15">
      <c r="A218" s="65" t="s">
        <v>62</v>
      </c>
      <c r="B218" s="66"/>
      <c r="C218" s="66"/>
      <c r="D218" s="66"/>
      <c r="E218" s="67"/>
      <c r="G218" s="72"/>
      <c r="H218" s="73"/>
      <c r="I218" s="74">
        <f>SUM(I215:I217)</f>
        <v>0</v>
      </c>
      <c r="J218" s="74">
        <f>SUM(J215:J217)</f>
        <v>0</v>
      </c>
      <c r="K218" s="90">
        <f>SUM(K215:K217)</f>
        <v>0</v>
      </c>
      <c r="L218" s="112" t="e">
        <f>((K218/#REF!)*100)-100</f>
        <v>#REF!</v>
      </c>
      <c r="N218" s="40"/>
      <c r="O218" s="40"/>
      <c r="Q218" s="54"/>
      <c r="R218" s="54"/>
    </row>
    <row r="219" spans="17:18" ht="5.25" customHeight="1">
      <c r="Q219" s="47"/>
      <c r="R219" s="47"/>
    </row>
    <row r="220" spans="17:18" ht="5.25" customHeight="1" thickBot="1">
      <c r="Q220" s="47"/>
      <c r="R220" s="47"/>
    </row>
    <row r="221" spans="1:18" s="10" customFormat="1" ht="28.5" customHeight="1" thickBot="1">
      <c r="A221" s="60" t="s">
        <v>171</v>
      </c>
      <c r="B221" s="75"/>
      <c r="C221" s="75"/>
      <c r="D221" s="61" t="s">
        <v>21</v>
      </c>
      <c r="E221" s="62" t="s">
        <v>22</v>
      </c>
      <c r="F221" s="87"/>
      <c r="G221" s="68" t="s">
        <v>23</v>
      </c>
      <c r="H221" s="69" t="s">
        <v>24</v>
      </c>
      <c r="I221" s="70" t="s">
        <v>25</v>
      </c>
      <c r="J221" s="70" t="s">
        <v>26</v>
      </c>
      <c r="K221" s="96" t="s">
        <v>93</v>
      </c>
      <c r="L221" s="125" t="s">
        <v>210</v>
      </c>
      <c r="M221" s="35"/>
      <c r="N221" s="34" t="s">
        <v>21</v>
      </c>
      <c r="O221" s="34" t="s">
        <v>22</v>
      </c>
      <c r="P221" s="35"/>
      <c r="Q221" s="48" t="s">
        <v>21</v>
      </c>
      <c r="R221" s="48" t="s">
        <v>22</v>
      </c>
    </row>
    <row r="222" spans="1:18" s="1" customFormat="1" ht="70.5" customHeight="1">
      <c r="A222" s="104">
        <v>1</v>
      </c>
      <c r="B222" s="105" t="s">
        <v>129</v>
      </c>
      <c r="C222" s="106" t="s">
        <v>131</v>
      </c>
      <c r="D222" s="78">
        <v>19.768</v>
      </c>
      <c r="E222" s="79" t="s">
        <v>32</v>
      </c>
      <c r="F222" s="55"/>
      <c r="G222" s="117"/>
      <c r="H222" s="118"/>
      <c r="I222" s="80">
        <f>ROUND(D222*G222,0)</f>
        <v>0</v>
      </c>
      <c r="J222" s="80">
        <f>ROUND(D222*H222,0)</f>
        <v>0</v>
      </c>
      <c r="K222" s="121">
        <f>I222+J222</f>
        <v>0</v>
      </c>
      <c r="L222" s="111" t="e">
        <f>((K222/#REF!)*100)-100</f>
        <v>#REF!</v>
      </c>
      <c r="M222" s="22"/>
      <c r="N222" s="57">
        <v>19.768</v>
      </c>
      <c r="O222" s="56" t="s">
        <v>32</v>
      </c>
      <c r="P222" s="22"/>
      <c r="Q222" s="52">
        <v>19.768</v>
      </c>
      <c r="R222" s="53" t="s">
        <v>32</v>
      </c>
    </row>
    <row r="223" spans="1:18" s="1" customFormat="1" ht="72" customHeight="1">
      <c r="A223" s="104">
        <v>2</v>
      </c>
      <c r="B223" s="105" t="s">
        <v>130</v>
      </c>
      <c r="C223" s="106" t="s">
        <v>132</v>
      </c>
      <c r="D223" s="78">
        <v>88.472</v>
      </c>
      <c r="E223" s="79" t="s">
        <v>32</v>
      </c>
      <c r="F223" s="55"/>
      <c r="G223" s="117"/>
      <c r="H223" s="118"/>
      <c r="I223" s="80">
        <f>ROUND(D223*G223,0)</f>
        <v>0</v>
      </c>
      <c r="J223" s="80">
        <f>ROUND(D223*H223,0)</f>
        <v>0</v>
      </c>
      <c r="K223" s="121">
        <f>I223+J223</f>
        <v>0</v>
      </c>
      <c r="L223" s="111" t="e">
        <f>((K223/#REF!)*100)-100</f>
        <v>#REF!</v>
      </c>
      <c r="M223" s="22"/>
      <c r="N223" s="57">
        <v>88.472</v>
      </c>
      <c r="O223" s="56" t="s">
        <v>32</v>
      </c>
      <c r="P223" s="22"/>
      <c r="Q223" s="52">
        <v>88.472</v>
      </c>
      <c r="R223" s="53" t="s">
        <v>32</v>
      </c>
    </row>
    <row r="224" spans="1:18" ht="15">
      <c r="A224" s="65" t="s">
        <v>62</v>
      </c>
      <c r="B224" s="66"/>
      <c r="C224" s="66"/>
      <c r="D224" s="66"/>
      <c r="E224" s="67"/>
      <c r="G224" s="72"/>
      <c r="H224" s="73"/>
      <c r="I224" s="74">
        <f>SUM(I222:I223)</f>
        <v>0</v>
      </c>
      <c r="J224" s="74">
        <f>SUM(J222:J223)</f>
        <v>0</v>
      </c>
      <c r="K224" s="90">
        <f>SUM(K222:K223)</f>
        <v>0</v>
      </c>
      <c r="L224" s="112" t="e">
        <f>((K224/#REF!)*100)-100</f>
        <v>#REF!</v>
      </c>
      <c r="N224" s="40"/>
      <c r="O224" s="40"/>
      <c r="Q224" s="54"/>
      <c r="R224" s="54"/>
    </row>
    <row r="225" spans="17:18" ht="5.25" customHeight="1">
      <c r="Q225" s="47"/>
      <c r="R225" s="47"/>
    </row>
    <row r="226" spans="17:18" ht="5.25" customHeight="1" thickBot="1">
      <c r="Q226" s="47"/>
      <c r="R226" s="47"/>
    </row>
    <row r="227" spans="1:18" s="10" customFormat="1" ht="25.5" customHeight="1" thickBot="1">
      <c r="A227" s="60" t="s">
        <v>172</v>
      </c>
      <c r="B227" s="75"/>
      <c r="C227" s="75"/>
      <c r="D227" s="61" t="s">
        <v>21</v>
      </c>
      <c r="E227" s="62" t="s">
        <v>22</v>
      </c>
      <c r="F227" s="87"/>
      <c r="G227" s="68" t="s">
        <v>23</v>
      </c>
      <c r="H227" s="69" t="s">
        <v>24</v>
      </c>
      <c r="I227" s="70" t="s">
        <v>25</v>
      </c>
      <c r="J227" s="70" t="s">
        <v>26</v>
      </c>
      <c r="K227" s="96" t="s">
        <v>93</v>
      </c>
      <c r="L227" s="125" t="s">
        <v>210</v>
      </c>
      <c r="M227" s="35"/>
      <c r="N227" s="34" t="s">
        <v>21</v>
      </c>
      <c r="O227" s="34" t="s">
        <v>22</v>
      </c>
      <c r="P227" s="35"/>
      <c r="Q227" s="48" t="s">
        <v>21</v>
      </c>
      <c r="R227" s="48" t="s">
        <v>22</v>
      </c>
    </row>
    <row r="228" spans="1:18" s="1" customFormat="1" ht="25.5">
      <c r="A228" s="104">
        <v>1</v>
      </c>
      <c r="B228" s="105" t="s">
        <v>133</v>
      </c>
      <c r="C228" s="106" t="s">
        <v>134</v>
      </c>
      <c r="D228" s="78">
        <v>40.1</v>
      </c>
      <c r="E228" s="79" t="s">
        <v>32</v>
      </c>
      <c r="F228" s="55"/>
      <c r="G228" s="117"/>
      <c r="H228" s="118"/>
      <c r="I228" s="80">
        <f>ROUND(D228*G228,0)</f>
        <v>0</v>
      </c>
      <c r="J228" s="80">
        <f>ROUND(D228*H228,0)</f>
        <v>0</v>
      </c>
      <c r="K228" s="121">
        <f>I228+J228</f>
        <v>0</v>
      </c>
      <c r="L228" s="111" t="e">
        <f>((K228/#REF!)*100)-100</f>
        <v>#REF!</v>
      </c>
      <c r="M228" s="22"/>
      <c r="N228" s="57">
        <v>40.1</v>
      </c>
      <c r="O228" s="56" t="s">
        <v>32</v>
      </c>
      <c r="P228" s="22"/>
      <c r="Q228" s="52">
        <v>40.1</v>
      </c>
      <c r="R228" s="53" t="s">
        <v>32</v>
      </c>
    </row>
    <row r="229" spans="1:18" s="1" customFormat="1" ht="38.25">
      <c r="A229" s="104">
        <v>2</v>
      </c>
      <c r="B229" s="105" t="s">
        <v>135</v>
      </c>
      <c r="C229" s="106" t="s">
        <v>144</v>
      </c>
      <c r="D229" s="78">
        <v>40.1</v>
      </c>
      <c r="E229" s="79" t="s">
        <v>32</v>
      </c>
      <c r="F229" s="55"/>
      <c r="G229" s="117"/>
      <c r="H229" s="118"/>
      <c r="I229" s="80">
        <f>ROUND(D229*G229,0)</f>
        <v>0</v>
      </c>
      <c r="J229" s="80">
        <f>ROUND(D229*H229,0)</f>
        <v>0</v>
      </c>
      <c r="K229" s="121">
        <f>I229+J229</f>
        <v>0</v>
      </c>
      <c r="L229" s="111" t="e">
        <f>((K229/#REF!)*100)-100</f>
        <v>#REF!</v>
      </c>
      <c r="M229" s="22"/>
      <c r="N229" s="57">
        <v>40.1</v>
      </c>
      <c r="O229" s="56" t="s">
        <v>32</v>
      </c>
      <c r="P229" s="22"/>
      <c r="Q229" s="52">
        <v>40.1</v>
      </c>
      <c r="R229" s="53" t="s">
        <v>32</v>
      </c>
    </row>
    <row r="230" spans="1:18" ht="15">
      <c r="A230" s="65" t="s">
        <v>62</v>
      </c>
      <c r="B230" s="66"/>
      <c r="C230" s="66"/>
      <c r="D230" s="66"/>
      <c r="E230" s="67"/>
      <c r="G230" s="72"/>
      <c r="H230" s="73"/>
      <c r="I230" s="74">
        <f>SUM(I228:I229)</f>
        <v>0</v>
      </c>
      <c r="J230" s="74">
        <f>SUM(J228:J229)</f>
        <v>0</v>
      </c>
      <c r="K230" s="90">
        <f>SUM(K228:K229)</f>
        <v>0</v>
      </c>
      <c r="L230" s="112" t="e">
        <f>((K230/#REF!)*100)-100</f>
        <v>#REF!</v>
      </c>
      <c r="N230" s="40"/>
      <c r="O230" s="40"/>
      <c r="Q230" s="54"/>
      <c r="R230" s="54"/>
    </row>
    <row r="231" spans="17:18" ht="6.75" customHeight="1">
      <c r="Q231" s="47"/>
      <c r="R231" s="47"/>
    </row>
    <row r="232" spans="17:18" ht="6.75" customHeight="1" thickBot="1">
      <c r="Q232" s="47"/>
      <c r="R232" s="47"/>
    </row>
    <row r="233" spans="1:18" s="10" customFormat="1" ht="24.75" customHeight="1" thickBot="1">
      <c r="A233" s="60" t="s">
        <v>185</v>
      </c>
      <c r="B233" s="75"/>
      <c r="C233" s="75"/>
      <c r="D233" s="61" t="s">
        <v>21</v>
      </c>
      <c r="E233" s="62" t="s">
        <v>22</v>
      </c>
      <c r="F233" s="87"/>
      <c r="G233" s="68" t="s">
        <v>23</v>
      </c>
      <c r="H233" s="69" t="s">
        <v>24</v>
      </c>
      <c r="I233" s="70" t="s">
        <v>25</v>
      </c>
      <c r="J233" s="70" t="s">
        <v>26</v>
      </c>
      <c r="K233" s="96" t="s">
        <v>93</v>
      </c>
      <c r="L233" s="125" t="s">
        <v>210</v>
      </c>
      <c r="M233" s="35"/>
      <c r="N233" s="34" t="s">
        <v>21</v>
      </c>
      <c r="O233" s="34" t="s">
        <v>22</v>
      </c>
      <c r="P233" s="35"/>
      <c r="Q233" s="48" t="s">
        <v>21</v>
      </c>
      <c r="R233" s="48" t="s">
        <v>22</v>
      </c>
    </row>
    <row r="234" spans="1:18" s="1" customFormat="1" ht="38.25">
      <c r="A234" s="104">
        <v>1</v>
      </c>
      <c r="B234" s="105" t="s">
        <v>141</v>
      </c>
      <c r="C234" s="106" t="s">
        <v>142</v>
      </c>
      <c r="D234" s="78">
        <v>42.6</v>
      </c>
      <c r="E234" s="79" t="s">
        <v>32</v>
      </c>
      <c r="F234" s="55"/>
      <c r="G234" s="117"/>
      <c r="H234" s="118"/>
      <c r="I234" s="80">
        <f>ROUND(D234*G234,0)</f>
        <v>0</v>
      </c>
      <c r="J234" s="80">
        <f>ROUND(D234*H234,0)</f>
        <v>0</v>
      </c>
      <c r="K234" s="121">
        <f>I234+J234</f>
        <v>0</v>
      </c>
      <c r="L234" s="111" t="e">
        <f>((K234/#REF!)*100)-100</f>
        <v>#REF!</v>
      </c>
      <c r="M234" s="22"/>
      <c r="N234" s="57">
        <v>42.6</v>
      </c>
      <c r="O234" s="56" t="s">
        <v>32</v>
      </c>
      <c r="P234" s="22"/>
      <c r="Q234" s="52">
        <v>42.6</v>
      </c>
      <c r="R234" s="53" t="s">
        <v>32</v>
      </c>
    </row>
    <row r="235" spans="1:18" ht="15">
      <c r="A235" s="65" t="s">
        <v>62</v>
      </c>
      <c r="B235" s="66"/>
      <c r="C235" s="66"/>
      <c r="D235" s="66"/>
      <c r="E235" s="67"/>
      <c r="G235" s="72"/>
      <c r="H235" s="73"/>
      <c r="I235" s="74">
        <f>SUM(I234:I234)</f>
        <v>0</v>
      </c>
      <c r="J235" s="74">
        <f>SUM(J234:J234)</f>
        <v>0</v>
      </c>
      <c r="K235" s="90">
        <f>SUM(K234:K234)</f>
        <v>0</v>
      </c>
      <c r="L235" s="112" t="e">
        <f>((K235/#REF!)*100)-100</f>
        <v>#REF!</v>
      </c>
      <c r="N235" s="40"/>
      <c r="O235" s="40"/>
      <c r="Q235" s="54"/>
      <c r="R235" s="54"/>
    </row>
    <row r="236" spans="17:18" ht="5.25" customHeight="1">
      <c r="Q236" s="47"/>
      <c r="R236" s="47"/>
    </row>
    <row r="237" spans="17:18" ht="5.25" customHeight="1" thickBot="1">
      <c r="Q237" s="47"/>
      <c r="R237" s="47"/>
    </row>
    <row r="238" spans="1:18" s="10" customFormat="1" ht="23.25" customHeight="1" thickBot="1">
      <c r="A238" s="60" t="s">
        <v>174</v>
      </c>
      <c r="B238" s="75"/>
      <c r="C238" s="75"/>
      <c r="D238" s="61" t="s">
        <v>21</v>
      </c>
      <c r="E238" s="62" t="s">
        <v>22</v>
      </c>
      <c r="F238" s="87"/>
      <c r="G238" s="68" t="s">
        <v>23</v>
      </c>
      <c r="H238" s="69" t="s">
        <v>24</v>
      </c>
      <c r="I238" s="70" t="s">
        <v>25</v>
      </c>
      <c r="J238" s="70" t="s">
        <v>26</v>
      </c>
      <c r="K238" s="96" t="s">
        <v>93</v>
      </c>
      <c r="L238" s="125" t="s">
        <v>210</v>
      </c>
      <c r="M238" s="35"/>
      <c r="N238" s="34" t="s">
        <v>21</v>
      </c>
      <c r="O238" s="34" t="s">
        <v>22</v>
      </c>
      <c r="P238" s="35"/>
      <c r="Q238" s="48" t="s">
        <v>21</v>
      </c>
      <c r="R238" s="48" t="s">
        <v>22</v>
      </c>
    </row>
    <row r="239" spans="1:18" s="1" customFormat="1" ht="51">
      <c r="A239" s="104">
        <v>1</v>
      </c>
      <c r="B239" s="105" t="s">
        <v>145</v>
      </c>
      <c r="C239" s="106" t="s">
        <v>146</v>
      </c>
      <c r="D239" s="78">
        <v>1</v>
      </c>
      <c r="E239" s="79" t="s">
        <v>6</v>
      </c>
      <c r="F239" s="55"/>
      <c r="G239" s="117"/>
      <c r="H239" s="118"/>
      <c r="I239" s="80">
        <f>ROUND(D239*G239,0)</f>
        <v>0</v>
      </c>
      <c r="J239" s="80">
        <f>ROUND(D239*H239,0)</f>
        <v>0</v>
      </c>
      <c r="K239" s="121">
        <f>I239+J239</f>
        <v>0</v>
      </c>
      <c r="L239" s="111" t="e">
        <f>((K239/#REF!)*100)-100</f>
        <v>#REF!</v>
      </c>
      <c r="M239" s="22"/>
      <c r="N239" s="57">
        <v>1</v>
      </c>
      <c r="O239" s="56" t="s">
        <v>6</v>
      </c>
      <c r="P239" s="22"/>
      <c r="Q239" s="52">
        <v>1</v>
      </c>
      <c r="R239" s="53" t="s">
        <v>6</v>
      </c>
    </row>
    <row r="240" spans="1:18" s="1" customFormat="1" ht="51">
      <c r="A240" s="104">
        <v>2</v>
      </c>
      <c r="B240" s="105" t="s">
        <v>147</v>
      </c>
      <c r="C240" s="106" t="s">
        <v>148</v>
      </c>
      <c r="D240" s="78">
        <v>4</v>
      </c>
      <c r="E240" s="79" t="s">
        <v>6</v>
      </c>
      <c r="F240" s="55"/>
      <c r="G240" s="117"/>
      <c r="H240" s="118"/>
      <c r="I240" s="80">
        <f>ROUND(D240*G240,0)</f>
        <v>0</v>
      </c>
      <c r="J240" s="80">
        <f>ROUND(D240*H240,0)</f>
        <v>0</v>
      </c>
      <c r="K240" s="121">
        <f>I240+J240</f>
        <v>0</v>
      </c>
      <c r="L240" s="111" t="e">
        <f>((K240/#REF!)*100)-100</f>
        <v>#REF!</v>
      </c>
      <c r="M240" s="22"/>
      <c r="N240" s="57">
        <v>4</v>
      </c>
      <c r="O240" s="56" t="s">
        <v>6</v>
      </c>
      <c r="P240" s="22"/>
      <c r="Q240" s="52">
        <v>4</v>
      </c>
      <c r="R240" s="53" t="s">
        <v>6</v>
      </c>
    </row>
    <row r="241" spans="1:18" s="1" customFormat="1" ht="51">
      <c r="A241" s="104">
        <v>3</v>
      </c>
      <c r="B241" s="105" t="s">
        <v>218</v>
      </c>
      <c r="C241" s="130" t="s">
        <v>217</v>
      </c>
      <c r="D241" s="78">
        <v>1</v>
      </c>
      <c r="E241" s="79" t="s">
        <v>6</v>
      </c>
      <c r="F241" s="55"/>
      <c r="G241" s="117"/>
      <c r="H241" s="118"/>
      <c r="I241" s="80">
        <f>ROUND(D241*G241,0)</f>
        <v>0</v>
      </c>
      <c r="J241" s="80">
        <f>ROUND(D241*H241,0)</f>
        <v>0</v>
      </c>
      <c r="K241" s="121">
        <f>I241+J241</f>
        <v>0</v>
      </c>
      <c r="L241" s="111" t="e">
        <f>((K241/#REF!)*100)-100</f>
        <v>#REF!</v>
      </c>
      <c r="M241" s="22"/>
      <c r="N241" s="57">
        <v>1</v>
      </c>
      <c r="O241" s="56" t="s">
        <v>6</v>
      </c>
      <c r="P241" s="22"/>
      <c r="Q241" s="52">
        <v>1</v>
      </c>
      <c r="R241" s="53" t="s">
        <v>6</v>
      </c>
    </row>
    <row r="242" spans="1:18" s="1" customFormat="1" ht="76.5">
      <c r="A242" s="104">
        <v>4</v>
      </c>
      <c r="B242" s="105" t="s">
        <v>149</v>
      </c>
      <c r="C242" s="107" t="s">
        <v>150</v>
      </c>
      <c r="D242" s="78">
        <v>200</v>
      </c>
      <c r="E242" s="79" t="s">
        <v>1</v>
      </c>
      <c r="F242" s="55"/>
      <c r="G242" s="117"/>
      <c r="H242" s="118"/>
      <c r="I242" s="80">
        <f>ROUND(D242*G242,0)</f>
        <v>0</v>
      </c>
      <c r="J242" s="80">
        <f>ROUND(D242*H242,0)</f>
        <v>0</v>
      </c>
      <c r="K242" s="121">
        <f>I242+J242</f>
        <v>0</v>
      </c>
      <c r="L242" s="111" t="e">
        <f>((K242/#REF!)*100)-100</f>
        <v>#REF!</v>
      </c>
      <c r="M242" s="22"/>
      <c r="N242" s="57">
        <v>200</v>
      </c>
      <c r="O242" s="56" t="s">
        <v>1</v>
      </c>
      <c r="P242" s="22"/>
      <c r="Q242" s="52">
        <v>200</v>
      </c>
      <c r="R242" s="53" t="s">
        <v>1</v>
      </c>
    </row>
    <row r="243" spans="1:18" s="1" customFormat="1" ht="93.75" customHeight="1">
      <c r="A243" s="104">
        <v>5</v>
      </c>
      <c r="B243" s="105" t="s">
        <v>220</v>
      </c>
      <c r="C243" s="132" t="s">
        <v>221</v>
      </c>
      <c r="D243" s="78">
        <v>150</v>
      </c>
      <c r="E243" s="79" t="s">
        <v>1</v>
      </c>
      <c r="F243" s="55"/>
      <c r="G243" s="117"/>
      <c r="H243" s="118"/>
      <c r="I243" s="80">
        <f>ROUND(D243*G243,0)</f>
        <v>0</v>
      </c>
      <c r="J243" s="80">
        <f>ROUND(D243*H243,0)</f>
        <v>0</v>
      </c>
      <c r="K243" s="121">
        <f>I243+J243</f>
        <v>0</v>
      </c>
      <c r="L243" s="111" t="e">
        <f>((K243/#REF!)*100)-100</f>
        <v>#REF!</v>
      </c>
      <c r="M243" s="22"/>
      <c r="N243" s="57">
        <v>150</v>
      </c>
      <c r="O243" s="56" t="s">
        <v>1</v>
      </c>
      <c r="P243" s="22"/>
      <c r="Q243" s="52">
        <v>150</v>
      </c>
      <c r="R243" s="53" t="s">
        <v>1</v>
      </c>
    </row>
    <row r="244" spans="1:18" ht="15">
      <c r="A244" s="65" t="s">
        <v>62</v>
      </c>
      <c r="B244" s="66"/>
      <c r="C244" s="66"/>
      <c r="D244" s="66"/>
      <c r="E244" s="67"/>
      <c r="G244" s="72"/>
      <c r="H244" s="73"/>
      <c r="I244" s="74">
        <f>SUM(I239:I243)</f>
        <v>0</v>
      </c>
      <c r="J244" s="74">
        <f>SUM(J239:J243)</f>
        <v>0</v>
      </c>
      <c r="K244" s="90">
        <f>SUM(K239:K243)</f>
        <v>0</v>
      </c>
      <c r="L244" s="112" t="e">
        <f>((K244/#REF!)*100)-100</f>
        <v>#REF!</v>
      </c>
      <c r="N244" s="40"/>
      <c r="O244" s="40"/>
      <c r="Q244" s="54"/>
      <c r="R244" s="54"/>
    </row>
    <row r="245" spans="17:18" ht="5.25" customHeight="1">
      <c r="Q245" s="47"/>
      <c r="R245" s="47"/>
    </row>
    <row r="246" spans="17:18" ht="5.25" customHeight="1" thickBot="1">
      <c r="Q246" s="47"/>
      <c r="R246" s="47"/>
    </row>
    <row r="247" spans="1:18" s="10" customFormat="1" ht="26.25" customHeight="1" thickBot="1">
      <c r="A247" s="60" t="s">
        <v>175</v>
      </c>
      <c r="B247" s="75"/>
      <c r="C247" s="75"/>
      <c r="D247" s="61" t="s">
        <v>21</v>
      </c>
      <c r="E247" s="62" t="s">
        <v>22</v>
      </c>
      <c r="F247" s="87"/>
      <c r="G247" s="68" t="s">
        <v>23</v>
      </c>
      <c r="H247" s="69" t="s">
        <v>24</v>
      </c>
      <c r="I247" s="70" t="s">
        <v>25</v>
      </c>
      <c r="J247" s="70" t="s">
        <v>26</v>
      </c>
      <c r="K247" s="96" t="s">
        <v>93</v>
      </c>
      <c r="L247" s="125" t="s">
        <v>210</v>
      </c>
      <c r="M247" s="35"/>
      <c r="N247" s="34" t="s">
        <v>21</v>
      </c>
      <c r="O247" s="34" t="s">
        <v>22</v>
      </c>
      <c r="P247" s="35"/>
      <c r="Q247" s="48" t="s">
        <v>21</v>
      </c>
      <c r="R247" s="48" t="s">
        <v>22</v>
      </c>
    </row>
    <row r="248" spans="1:18" s="1" customFormat="1" ht="25.5">
      <c r="A248" s="108">
        <v>1</v>
      </c>
      <c r="B248" s="109"/>
      <c r="C248" s="101" t="s">
        <v>0</v>
      </c>
      <c r="D248" s="83">
        <v>300</v>
      </c>
      <c r="E248" s="84" t="s">
        <v>1</v>
      </c>
      <c r="F248" s="29"/>
      <c r="G248" s="119"/>
      <c r="H248" s="120"/>
      <c r="I248" s="71">
        <f aca="true" t="shared" si="15" ref="I248:I273">D248*G248</f>
        <v>0</v>
      </c>
      <c r="J248" s="71">
        <f aca="true" t="shared" si="16" ref="J248:J273">D248*H248</f>
        <v>0</v>
      </c>
      <c r="K248" s="121">
        <f aca="true" t="shared" si="17" ref="K248:K273">I248+J248</f>
        <v>0</v>
      </c>
      <c r="L248" s="111" t="e">
        <f>((K248/#REF!)*100)-100</f>
        <v>#REF!</v>
      </c>
      <c r="M248" s="22"/>
      <c r="N248" s="31">
        <v>300</v>
      </c>
      <c r="O248" s="31" t="s">
        <v>1</v>
      </c>
      <c r="P248" s="22"/>
      <c r="Q248" s="58">
        <v>300</v>
      </c>
      <c r="R248" s="59" t="s">
        <v>1</v>
      </c>
    </row>
    <row r="249" spans="1:18" s="1" customFormat="1" ht="25.5">
      <c r="A249" s="108">
        <v>2</v>
      </c>
      <c r="B249" s="109"/>
      <c r="C249" s="101" t="s">
        <v>2</v>
      </c>
      <c r="D249" s="83">
        <v>24</v>
      </c>
      <c r="E249" s="84" t="s">
        <v>194</v>
      </c>
      <c r="F249" s="29"/>
      <c r="G249" s="119"/>
      <c r="H249" s="120"/>
      <c r="I249" s="71">
        <f t="shared" si="15"/>
        <v>0</v>
      </c>
      <c r="J249" s="71">
        <f t="shared" si="16"/>
        <v>0</v>
      </c>
      <c r="K249" s="121">
        <f t="shared" si="17"/>
        <v>0</v>
      </c>
      <c r="L249" s="111" t="e">
        <f>((K249/#REF!)*100)-100</f>
        <v>#REF!</v>
      </c>
      <c r="M249" s="22"/>
      <c r="N249" s="31">
        <v>24</v>
      </c>
      <c r="O249" s="31" t="s">
        <v>194</v>
      </c>
      <c r="P249" s="22"/>
      <c r="Q249" s="58">
        <v>24</v>
      </c>
      <c r="R249" s="59" t="s">
        <v>209</v>
      </c>
    </row>
    <row r="250" spans="1:18" s="1" customFormat="1" ht="15">
      <c r="A250" s="108">
        <v>3</v>
      </c>
      <c r="B250" s="109"/>
      <c r="C250" s="109" t="s">
        <v>3</v>
      </c>
      <c r="D250" s="83">
        <v>320</v>
      </c>
      <c r="E250" s="84" t="s">
        <v>1</v>
      </c>
      <c r="F250" s="29"/>
      <c r="G250" s="119"/>
      <c r="H250" s="120"/>
      <c r="I250" s="71">
        <f t="shared" si="15"/>
        <v>0</v>
      </c>
      <c r="J250" s="71">
        <f t="shared" si="16"/>
        <v>0</v>
      </c>
      <c r="K250" s="121">
        <f t="shared" si="17"/>
        <v>0</v>
      </c>
      <c r="L250" s="111" t="e">
        <f>((K250/#REF!)*100)-100</f>
        <v>#REF!</v>
      </c>
      <c r="M250" s="22"/>
      <c r="N250" s="31">
        <v>320</v>
      </c>
      <c r="O250" s="31" t="s">
        <v>1</v>
      </c>
      <c r="P250" s="22"/>
      <c r="Q250" s="58">
        <v>320</v>
      </c>
      <c r="R250" s="59" t="s">
        <v>1</v>
      </c>
    </row>
    <row r="251" spans="1:18" s="1" customFormat="1" ht="25.5">
      <c r="A251" s="108">
        <v>4</v>
      </c>
      <c r="B251" s="109"/>
      <c r="C251" s="101" t="s">
        <v>4</v>
      </c>
      <c r="D251" s="83">
        <v>120</v>
      </c>
      <c r="E251" s="84" t="s">
        <v>1</v>
      </c>
      <c r="F251" s="29"/>
      <c r="G251" s="119"/>
      <c r="H251" s="120"/>
      <c r="I251" s="71">
        <f t="shared" si="15"/>
        <v>0</v>
      </c>
      <c r="J251" s="71">
        <f t="shared" si="16"/>
        <v>0</v>
      </c>
      <c r="K251" s="121">
        <f t="shared" si="17"/>
        <v>0</v>
      </c>
      <c r="L251" s="111" t="e">
        <f>((K251/#REF!)*100)-100</f>
        <v>#REF!</v>
      </c>
      <c r="M251" s="22"/>
      <c r="N251" s="31">
        <v>120</v>
      </c>
      <c r="O251" s="31" t="s">
        <v>1</v>
      </c>
      <c r="P251" s="22"/>
      <c r="Q251" s="58">
        <v>120</v>
      </c>
      <c r="R251" s="59" t="s">
        <v>1</v>
      </c>
    </row>
    <row r="252" spans="1:18" s="1" customFormat="1" ht="15">
      <c r="A252" s="108">
        <v>5</v>
      </c>
      <c r="B252" s="109"/>
      <c r="C252" s="109" t="s">
        <v>5</v>
      </c>
      <c r="D252" s="83">
        <v>15</v>
      </c>
      <c r="E252" s="84" t="s">
        <v>6</v>
      </c>
      <c r="F252" s="29"/>
      <c r="G252" s="119"/>
      <c r="H252" s="120"/>
      <c r="I252" s="71">
        <f t="shared" si="15"/>
        <v>0</v>
      </c>
      <c r="J252" s="71">
        <f t="shared" si="16"/>
        <v>0</v>
      </c>
      <c r="K252" s="121">
        <f t="shared" si="17"/>
        <v>0</v>
      </c>
      <c r="L252" s="111" t="e">
        <f>((K252/#REF!)*100)-100</f>
        <v>#REF!</v>
      </c>
      <c r="M252" s="22"/>
      <c r="N252" s="31">
        <v>15</v>
      </c>
      <c r="O252" s="31" t="s">
        <v>6</v>
      </c>
      <c r="P252" s="22"/>
      <c r="Q252" s="58">
        <v>15</v>
      </c>
      <c r="R252" s="59" t="s">
        <v>6</v>
      </c>
    </row>
    <row r="253" spans="1:18" s="1" customFormat="1" ht="15">
      <c r="A253" s="108">
        <v>6</v>
      </c>
      <c r="B253" s="109"/>
      <c r="C253" s="109" t="s">
        <v>7</v>
      </c>
      <c r="D253" s="83">
        <v>6</v>
      </c>
      <c r="E253" s="84" t="s">
        <v>6</v>
      </c>
      <c r="F253" s="29"/>
      <c r="G253" s="119"/>
      <c r="H253" s="120"/>
      <c r="I253" s="71">
        <f t="shared" si="15"/>
        <v>0</v>
      </c>
      <c r="J253" s="71">
        <f t="shared" si="16"/>
        <v>0</v>
      </c>
      <c r="K253" s="121">
        <f t="shared" si="17"/>
        <v>0</v>
      </c>
      <c r="L253" s="111" t="e">
        <f>((K253/#REF!)*100)-100</f>
        <v>#REF!</v>
      </c>
      <c r="M253" s="22"/>
      <c r="N253" s="31">
        <v>6</v>
      </c>
      <c r="O253" s="31" t="s">
        <v>6</v>
      </c>
      <c r="P253" s="22"/>
      <c r="Q253" s="58">
        <v>6</v>
      </c>
      <c r="R253" s="59" t="s">
        <v>6</v>
      </c>
    </row>
    <row r="254" spans="1:18" s="1" customFormat="1" ht="15">
      <c r="A254" s="108">
        <v>7</v>
      </c>
      <c r="B254" s="109"/>
      <c r="C254" s="109" t="s">
        <v>8</v>
      </c>
      <c r="D254" s="83">
        <v>6</v>
      </c>
      <c r="E254" s="84" t="s">
        <v>6</v>
      </c>
      <c r="F254" s="29"/>
      <c r="G254" s="119"/>
      <c r="H254" s="120"/>
      <c r="I254" s="71">
        <f t="shared" si="15"/>
        <v>0</v>
      </c>
      <c r="J254" s="71">
        <f t="shared" si="16"/>
        <v>0</v>
      </c>
      <c r="K254" s="121">
        <f t="shared" si="17"/>
        <v>0</v>
      </c>
      <c r="L254" s="111" t="e">
        <f>((K254/#REF!)*100)-100</f>
        <v>#REF!</v>
      </c>
      <c r="M254" s="22"/>
      <c r="N254" s="31">
        <v>6</v>
      </c>
      <c r="O254" s="31" t="s">
        <v>6</v>
      </c>
      <c r="P254" s="22"/>
      <c r="Q254" s="58">
        <v>6</v>
      </c>
      <c r="R254" s="59" t="s">
        <v>6</v>
      </c>
    </row>
    <row r="255" spans="1:18" s="1" customFormat="1" ht="15">
      <c r="A255" s="108">
        <v>8</v>
      </c>
      <c r="B255" s="109"/>
      <c r="C255" s="109" t="s">
        <v>9</v>
      </c>
      <c r="D255" s="83">
        <v>6</v>
      </c>
      <c r="E255" s="84" t="s">
        <v>6</v>
      </c>
      <c r="F255" s="29"/>
      <c r="G255" s="119"/>
      <c r="H255" s="120"/>
      <c r="I255" s="71">
        <f t="shared" si="15"/>
        <v>0</v>
      </c>
      <c r="J255" s="71">
        <f t="shared" si="16"/>
        <v>0</v>
      </c>
      <c r="K255" s="121">
        <f t="shared" si="17"/>
        <v>0</v>
      </c>
      <c r="L255" s="111" t="e">
        <f>((K255/#REF!)*100)-100</f>
        <v>#REF!</v>
      </c>
      <c r="M255" s="22"/>
      <c r="N255" s="31">
        <v>6</v>
      </c>
      <c r="O255" s="31" t="s">
        <v>6</v>
      </c>
      <c r="P255" s="22"/>
      <c r="Q255" s="58">
        <v>6</v>
      </c>
      <c r="R255" s="59" t="s">
        <v>6</v>
      </c>
    </row>
    <row r="256" spans="1:18" s="1" customFormat="1" ht="15.75">
      <c r="A256" s="108">
        <v>9</v>
      </c>
      <c r="B256" s="109"/>
      <c r="C256" s="109" t="s">
        <v>195</v>
      </c>
      <c r="D256" s="83">
        <v>25</v>
      </c>
      <c r="E256" s="84" t="s">
        <v>1</v>
      </c>
      <c r="F256" s="29"/>
      <c r="G256" s="119"/>
      <c r="H256" s="120"/>
      <c r="I256" s="71">
        <f t="shared" si="15"/>
        <v>0</v>
      </c>
      <c r="J256" s="71">
        <f t="shared" si="16"/>
        <v>0</v>
      </c>
      <c r="K256" s="121">
        <f t="shared" si="17"/>
        <v>0</v>
      </c>
      <c r="L256" s="111" t="e">
        <f>((K256/#REF!)*100)-100</f>
        <v>#REF!</v>
      </c>
      <c r="M256" s="22"/>
      <c r="N256" s="31">
        <v>25</v>
      </c>
      <c r="O256" s="31" t="s">
        <v>1</v>
      </c>
      <c r="P256" s="22"/>
      <c r="Q256" s="58">
        <v>25</v>
      </c>
      <c r="R256" s="59" t="s">
        <v>1</v>
      </c>
    </row>
    <row r="257" spans="1:18" s="1" customFormat="1" ht="15.75">
      <c r="A257" s="108">
        <v>10</v>
      </c>
      <c r="B257" s="109"/>
      <c r="C257" s="109" t="s">
        <v>196</v>
      </c>
      <c r="D257" s="83">
        <v>155</v>
      </c>
      <c r="E257" s="84" t="s">
        <v>1</v>
      </c>
      <c r="F257" s="29"/>
      <c r="G257" s="119"/>
      <c r="H257" s="120"/>
      <c r="I257" s="71">
        <f t="shared" si="15"/>
        <v>0</v>
      </c>
      <c r="J257" s="71">
        <f t="shared" si="16"/>
        <v>0</v>
      </c>
      <c r="K257" s="121">
        <f t="shared" si="17"/>
        <v>0</v>
      </c>
      <c r="L257" s="111" t="e">
        <f>((K257/#REF!)*100)-100</f>
        <v>#REF!</v>
      </c>
      <c r="M257" s="22"/>
      <c r="N257" s="31">
        <v>155</v>
      </c>
      <c r="O257" s="31" t="s">
        <v>1</v>
      </c>
      <c r="P257" s="22"/>
      <c r="Q257" s="58">
        <v>155</v>
      </c>
      <c r="R257" s="59" t="s">
        <v>1</v>
      </c>
    </row>
    <row r="258" spans="1:18" s="1" customFormat="1" ht="15.75">
      <c r="A258" s="108">
        <v>11</v>
      </c>
      <c r="B258" s="109"/>
      <c r="C258" s="109" t="s">
        <v>197</v>
      </c>
      <c r="D258" s="83">
        <v>140</v>
      </c>
      <c r="E258" s="84" t="s">
        <v>1</v>
      </c>
      <c r="F258" s="29"/>
      <c r="G258" s="119"/>
      <c r="H258" s="120"/>
      <c r="I258" s="71">
        <f t="shared" si="15"/>
        <v>0</v>
      </c>
      <c r="J258" s="71">
        <f t="shared" si="16"/>
        <v>0</v>
      </c>
      <c r="K258" s="121">
        <f t="shared" si="17"/>
        <v>0</v>
      </c>
      <c r="L258" s="111" t="e">
        <f>((K258/#REF!)*100)-100</f>
        <v>#REF!</v>
      </c>
      <c r="M258" s="22"/>
      <c r="N258" s="31">
        <v>140</v>
      </c>
      <c r="O258" s="31" t="s">
        <v>1</v>
      </c>
      <c r="P258" s="22"/>
      <c r="Q258" s="58">
        <v>140</v>
      </c>
      <c r="R258" s="59" t="s">
        <v>1</v>
      </c>
    </row>
    <row r="259" spans="1:18" s="1" customFormat="1" ht="15.75">
      <c r="A259" s="108">
        <v>12</v>
      </c>
      <c r="B259" s="109"/>
      <c r="C259" s="109" t="s">
        <v>198</v>
      </c>
      <c r="D259" s="83">
        <v>210</v>
      </c>
      <c r="E259" s="84" t="s">
        <v>1</v>
      </c>
      <c r="F259" s="29"/>
      <c r="G259" s="119"/>
      <c r="H259" s="120"/>
      <c r="I259" s="71">
        <f t="shared" si="15"/>
        <v>0</v>
      </c>
      <c r="J259" s="71">
        <f t="shared" si="16"/>
        <v>0</v>
      </c>
      <c r="K259" s="121">
        <f t="shared" si="17"/>
        <v>0</v>
      </c>
      <c r="L259" s="111" t="e">
        <f>((K259/#REF!)*100)-100</f>
        <v>#REF!</v>
      </c>
      <c r="M259" s="22"/>
      <c r="N259" s="31">
        <v>210</v>
      </c>
      <c r="O259" s="31" t="s">
        <v>1</v>
      </c>
      <c r="P259" s="22"/>
      <c r="Q259" s="58">
        <v>210</v>
      </c>
      <c r="R259" s="59" t="s">
        <v>1</v>
      </c>
    </row>
    <row r="260" spans="1:18" s="1" customFormat="1" ht="38.25">
      <c r="A260" s="108">
        <v>13</v>
      </c>
      <c r="B260" s="109"/>
      <c r="C260" s="101" t="s">
        <v>235</v>
      </c>
      <c r="D260" s="83">
        <v>12</v>
      </c>
      <c r="E260" s="84" t="s">
        <v>6</v>
      </c>
      <c r="F260" s="29"/>
      <c r="G260" s="119"/>
      <c r="H260" s="120"/>
      <c r="I260" s="71">
        <f t="shared" si="15"/>
        <v>0</v>
      </c>
      <c r="J260" s="71">
        <f t="shared" si="16"/>
        <v>0</v>
      </c>
      <c r="K260" s="121">
        <f t="shared" si="17"/>
        <v>0</v>
      </c>
      <c r="L260" s="111" t="e">
        <f>((K260/#REF!)*100)-100</f>
        <v>#REF!</v>
      </c>
      <c r="M260" s="22"/>
      <c r="N260" s="31">
        <v>12</v>
      </c>
      <c r="O260" s="31" t="s">
        <v>6</v>
      </c>
      <c r="P260" s="22"/>
      <c r="Q260" s="58">
        <v>12</v>
      </c>
      <c r="R260" s="59" t="s">
        <v>6</v>
      </c>
    </row>
    <row r="261" spans="1:18" s="1" customFormat="1" ht="38.25">
      <c r="A261" s="108">
        <v>14</v>
      </c>
      <c r="B261" s="109"/>
      <c r="C261" s="101" t="s">
        <v>10</v>
      </c>
      <c r="D261" s="83">
        <v>9</v>
      </c>
      <c r="E261" s="84" t="s">
        <v>6</v>
      </c>
      <c r="F261" s="29"/>
      <c r="G261" s="119"/>
      <c r="H261" s="120"/>
      <c r="I261" s="71">
        <f t="shared" si="15"/>
        <v>0</v>
      </c>
      <c r="J261" s="71">
        <f t="shared" si="16"/>
        <v>0</v>
      </c>
      <c r="K261" s="121">
        <f t="shared" si="17"/>
        <v>0</v>
      </c>
      <c r="L261" s="111" t="e">
        <f>((K261/#REF!)*100)-100</f>
        <v>#REF!</v>
      </c>
      <c r="M261" s="22"/>
      <c r="N261" s="31">
        <v>9</v>
      </c>
      <c r="O261" s="31" t="s">
        <v>6</v>
      </c>
      <c r="P261" s="22"/>
      <c r="Q261" s="58">
        <v>9</v>
      </c>
      <c r="R261" s="59" t="s">
        <v>6</v>
      </c>
    </row>
    <row r="262" spans="1:18" s="1" customFormat="1" ht="15">
      <c r="A262" s="108">
        <v>15</v>
      </c>
      <c r="B262" s="109"/>
      <c r="C262" s="109" t="s">
        <v>11</v>
      </c>
      <c r="D262" s="83">
        <v>9</v>
      </c>
      <c r="E262" s="84" t="s">
        <v>6</v>
      </c>
      <c r="F262" s="29"/>
      <c r="G262" s="119"/>
      <c r="H262" s="120"/>
      <c r="I262" s="71">
        <f t="shared" si="15"/>
        <v>0</v>
      </c>
      <c r="J262" s="71">
        <f t="shared" si="16"/>
        <v>0</v>
      </c>
      <c r="K262" s="121">
        <f t="shared" si="17"/>
        <v>0</v>
      </c>
      <c r="L262" s="111" t="e">
        <f>((K262/#REF!)*100)-100</f>
        <v>#REF!</v>
      </c>
      <c r="M262" s="22"/>
      <c r="N262" s="31">
        <v>9</v>
      </c>
      <c r="O262" s="31" t="s">
        <v>6</v>
      </c>
      <c r="P262" s="22"/>
      <c r="Q262" s="58">
        <v>9</v>
      </c>
      <c r="R262" s="59" t="s">
        <v>6</v>
      </c>
    </row>
    <row r="263" spans="1:18" s="1" customFormat="1" ht="38.25">
      <c r="A263" s="108">
        <v>16</v>
      </c>
      <c r="B263" s="109"/>
      <c r="C263" s="101" t="s">
        <v>12</v>
      </c>
      <c r="D263" s="83">
        <v>9</v>
      </c>
      <c r="E263" s="84" t="s">
        <v>6</v>
      </c>
      <c r="F263" s="29"/>
      <c r="G263" s="119"/>
      <c r="H263" s="120"/>
      <c r="I263" s="71">
        <f t="shared" si="15"/>
        <v>0</v>
      </c>
      <c r="J263" s="71">
        <f t="shared" si="16"/>
        <v>0</v>
      </c>
      <c r="K263" s="121">
        <f t="shared" si="17"/>
        <v>0</v>
      </c>
      <c r="L263" s="111" t="e">
        <f>((K263/#REF!)*100)-100</f>
        <v>#REF!</v>
      </c>
      <c r="M263" s="22"/>
      <c r="N263" s="31">
        <v>9</v>
      </c>
      <c r="O263" s="31" t="s">
        <v>6</v>
      </c>
      <c r="P263" s="22"/>
      <c r="Q263" s="58">
        <v>9</v>
      </c>
      <c r="R263" s="59" t="s">
        <v>6</v>
      </c>
    </row>
    <row r="264" spans="1:18" s="1" customFormat="1" ht="15.75">
      <c r="A264" s="108">
        <v>17</v>
      </c>
      <c r="B264" s="109"/>
      <c r="C264" s="109" t="s">
        <v>199</v>
      </c>
      <c r="D264" s="83">
        <v>300</v>
      </c>
      <c r="E264" s="84" t="s">
        <v>1</v>
      </c>
      <c r="F264" s="29"/>
      <c r="G264" s="119"/>
      <c r="H264" s="120"/>
      <c r="I264" s="71">
        <f t="shared" si="15"/>
        <v>0</v>
      </c>
      <c r="J264" s="71">
        <f t="shared" si="16"/>
        <v>0</v>
      </c>
      <c r="K264" s="121">
        <f t="shared" si="17"/>
        <v>0</v>
      </c>
      <c r="L264" s="111" t="e">
        <f>((K264/#REF!)*100)-100</f>
        <v>#REF!</v>
      </c>
      <c r="M264" s="22"/>
      <c r="N264" s="31">
        <v>300</v>
      </c>
      <c r="O264" s="31" t="s">
        <v>1</v>
      </c>
      <c r="P264" s="22"/>
      <c r="Q264" s="58">
        <v>300</v>
      </c>
      <c r="R264" s="59" t="s">
        <v>1</v>
      </c>
    </row>
    <row r="265" spans="1:18" s="1" customFormat="1" ht="15">
      <c r="A265" s="108">
        <v>18</v>
      </c>
      <c r="B265" s="109"/>
      <c r="C265" s="101" t="s">
        <v>13</v>
      </c>
      <c r="D265" s="83">
        <v>1</v>
      </c>
      <c r="E265" s="84" t="s">
        <v>14</v>
      </c>
      <c r="F265" s="29"/>
      <c r="G265" s="119"/>
      <c r="H265" s="120"/>
      <c r="I265" s="71">
        <f t="shared" si="15"/>
        <v>0</v>
      </c>
      <c r="J265" s="71">
        <f t="shared" si="16"/>
        <v>0</v>
      </c>
      <c r="K265" s="121">
        <f t="shared" si="17"/>
        <v>0</v>
      </c>
      <c r="L265" s="111" t="e">
        <f>((K265/#REF!)*100)-100</f>
        <v>#REF!</v>
      </c>
      <c r="M265" s="22"/>
      <c r="N265" s="31">
        <v>1</v>
      </c>
      <c r="O265" s="31" t="s">
        <v>14</v>
      </c>
      <c r="P265" s="22"/>
      <c r="Q265" s="58">
        <v>1</v>
      </c>
      <c r="R265" s="59" t="s">
        <v>14</v>
      </c>
    </row>
    <row r="266" spans="1:18" s="1" customFormat="1" ht="25.5">
      <c r="A266" s="108">
        <v>19</v>
      </c>
      <c r="B266" s="109"/>
      <c r="C266" s="101" t="s">
        <v>15</v>
      </c>
      <c r="D266" s="83">
        <v>3</v>
      </c>
      <c r="E266" s="84" t="s">
        <v>6</v>
      </c>
      <c r="F266" s="29"/>
      <c r="G266" s="119"/>
      <c r="H266" s="120"/>
      <c r="I266" s="71">
        <f t="shared" si="15"/>
        <v>0</v>
      </c>
      <c r="J266" s="71">
        <f t="shared" si="16"/>
        <v>0</v>
      </c>
      <c r="K266" s="121">
        <f t="shared" si="17"/>
        <v>0</v>
      </c>
      <c r="L266" s="111" t="e">
        <f>((K266/#REF!)*100)-100</f>
        <v>#REF!</v>
      </c>
      <c r="M266" s="22"/>
      <c r="N266" s="31">
        <v>3</v>
      </c>
      <c r="O266" s="31" t="s">
        <v>6</v>
      </c>
      <c r="P266" s="22"/>
      <c r="Q266" s="58">
        <v>3</v>
      </c>
      <c r="R266" s="59" t="s">
        <v>6</v>
      </c>
    </row>
    <row r="267" spans="1:18" s="1" customFormat="1" ht="28.5">
      <c r="A267" s="108">
        <v>20</v>
      </c>
      <c r="B267" s="109"/>
      <c r="C267" s="101" t="s">
        <v>200</v>
      </c>
      <c r="D267" s="83">
        <v>24</v>
      </c>
      <c r="E267" s="84" t="s">
        <v>14</v>
      </c>
      <c r="F267" s="29"/>
      <c r="G267" s="119"/>
      <c r="H267" s="120"/>
      <c r="I267" s="71">
        <f t="shared" si="15"/>
        <v>0</v>
      </c>
      <c r="J267" s="71">
        <f t="shared" si="16"/>
        <v>0</v>
      </c>
      <c r="K267" s="121">
        <f t="shared" si="17"/>
        <v>0</v>
      </c>
      <c r="L267" s="111" t="e">
        <f>((K267/#REF!)*100)-100</f>
        <v>#REF!</v>
      </c>
      <c r="M267" s="22"/>
      <c r="N267" s="31">
        <v>24</v>
      </c>
      <c r="O267" s="31" t="s">
        <v>14</v>
      </c>
      <c r="P267" s="22"/>
      <c r="Q267" s="58">
        <v>24</v>
      </c>
      <c r="R267" s="59" t="s">
        <v>14</v>
      </c>
    </row>
    <row r="268" spans="1:18" s="1" customFormat="1" ht="15.75">
      <c r="A268" s="108">
        <v>21</v>
      </c>
      <c r="B268" s="109"/>
      <c r="C268" s="101" t="s">
        <v>201</v>
      </c>
      <c r="D268" s="83">
        <v>24</v>
      </c>
      <c r="E268" s="84" t="s">
        <v>6</v>
      </c>
      <c r="F268" s="29"/>
      <c r="G268" s="119"/>
      <c r="H268" s="120"/>
      <c r="I268" s="71">
        <f t="shared" si="15"/>
        <v>0</v>
      </c>
      <c r="J268" s="71">
        <f t="shared" si="16"/>
        <v>0</v>
      </c>
      <c r="K268" s="121">
        <f t="shared" si="17"/>
        <v>0</v>
      </c>
      <c r="L268" s="111" t="e">
        <f>((K268/#REF!)*100)-100</f>
        <v>#REF!</v>
      </c>
      <c r="M268" s="22"/>
      <c r="N268" s="31">
        <v>24</v>
      </c>
      <c r="O268" s="31" t="s">
        <v>6</v>
      </c>
      <c r="P268" s="22"/>
      <c r="Q268" s="58">
        <v>24</v>
      </c>
      <c r="R268" s="59" t="s">
        <v>6</v>
      </c>
    </row>
    <row r="269" spans="1:18" s="1" customFormat="1" ht="34.5" customHeight="1">
      <c r="A269" s="108">
        <v>22</v>
      </c>
      <c r="B269" s="109"/>
      <c r="C269" s="131" t="s">
        <v>225</v>
      </c>
      <c r="D269" s="83">
        <v>30</v>
      </c>
      <c r="E269" s="84" t="s">
        <v>16</v>
      </c>
      <c r="F269" s="29"/>
      <c r="G269" s="119"/>
      <c r="H269" s="120"/>
      <c r="I269" s="126">
        <f t="shared" si="15"/>
        <v>0</v>
      </c>
      <c r="J269" s="126">
        <f t="shared" si="16"/>
        <v>0</v>
      </c>
      <c r="K269" s="121">
        <f t="shared" si="17"/>
        <v>0</v>
      </c>
      <c r="L269" s="111" t="e">
        <f>((K269/#REF!)*100)-100</f>
        <v>#REF!</v>
      </c>
      <c r="M269" s="22"/>
      <c r="N269" s="31">
        <v>30</v>
      </c>
      <c r="O269" s="31" t="s">
        <v>16</v>
      </c>
      <c r="P269" s="22"/>
      <c r="Q269" s="58">
        <v>30</v>
      </c>
      <c r="R269" s="59" t="s">
        <v>16</v>
      </c>
    </row>
    <row r="270" spans="1:18" s="1" customFormat="1" ht="15">
      <c r="A270" s="108">
        <v>23</v>
      </c>
      <c r="B270" s="109"/>
      <c r="C270" s="101" t="s">
        <v>17</v>
      </c>
      <c r="D270" s="83">
        <v>1</v>
      </c>
      <c r="E270" s="84" t="s">
        <v>14</v>
      </c>
      <c r="F270" s="29"/>
      <c r="G270" s="119"/>
      <c r="H270" s="120"/>
      <c r="I270" s="71">
        <f t="shared" si="15"/>
        <v>0</v>
      </c>
      <c r="J270" s="71">
        <f t="shared" si="16"/>
        <v>0</v>
      </c>
      <c r="K270" s="121">
        <f t="shared" si="17"/>
        <v>0</v>
      </c>
      <c r="L270" s="111" t="e">
        <f>((K270/#REF!)*100)-100</f>
        <v>#REF!</v>
      </c>
      <c r="M270" s="22"/>
      <c r="N270" s="31">
        <v>1</v>
      </c>
      <c r="O270" s="31" t="s">
        <v>14</v>
      </c>
      <c r="P270" s="22"/>
      <c r="Q270" s="58">
        <v>1</v>
      </c>
      <c r="R270" s="59" t="s">
        <v>14</v>
      </c>
    </row>
    <row r="271" spans="1:18" s="1" customFormat="1" ht="15">
      <c r="A271" s="108">
        <v>24</v>
      </c>
      <c r="B271" s="109"/>
      <c r="C271" s="101" t="s">
        <v>18</v>
      </c>
      <c r="D271" s="83">
        <v>1</v>
      </c>
      <c r="E271" s="84" t="s">
        <v>14</v>
      </c>
      <c r="F271" s="29"/>
      <c r="G271" s="119"/>
      <c r="H271" s="120"/>
      <c r="I271" s="71">
        <f t="shared" si="15"/>
        <v>0</v>
      </c>
      <c r="J271" s="71">
        <f t="shared" si="16"/>
        <v>0</v>
      </c>
      <c r="K271" s="121">
        <f t="shared" si="17"/>
        <v>0</v>
      </c>
      <c r="L271" s="111" t="e">
        <f>((K271/#REF!)*100)-100</f>
        <v>#REF!</v>
      </c>
      <c r="M271" s="22"/>
      <c r="N271" s="31">
        <v>1</v>
      </c>
      <c r="O271" s="31" t="s">
        <v>14</v>
      </c>
      <c r="P271" s="22"/>
      <c r="Q271" s="58">
        <v>1</v>
      </c>
      <c r="R271" s="59" t="s">
        <v>14</v>
      </c>
    </row>
    <row r="272" spans="1:18" s="1" customFormat="1" ht="15">
      <c r="A272" s="108">
        <v>25</v>
      </c>
      <c r="B272" s="109"/>
      <c r="C272" s="101" t="s">
        <v>19</v>
      </c>
      <c r="D272" s="83">
        <v>1</v>
      </c>
      <c r="E272" s="84" t="s">
        <v>14</v>
      </c>
      <c r="F272" s="29"/>
      <c r="G272" s="119"/>
      <c r="H272" s="120"/>
      <c r="I272" s="71">
        <f t="shared" si="15"/>
        <v>0</v>
      </c>
      <c r="J272" s="71">
        <f t="shared" si="16"/>
        <v>0</v>
      </c>
      <c r="K272" s="121">
        <f t="shared" si="17"/>
        <v>0</v>
      </c>
      <c r="L272" s="111" t="e">
        <f>((K272/#REF!)*100)-100</f>
        <v>#REF!</v>
      </c>
      <c r="M272" s="22"/>
      <c r="N272" s="31">
        <v>1</v>
      </c>
      <c r="O272" s="31" t="s">
        <v>14</v>
      </c>
      <c r="P272" s="22"/>
      <c r="Q272" s="58">
        <v>1</v>
      </c>
      <c r="R272" s="59" t="s">
        <v>14</v>
      </c>
    </row>
    <row r="273" spans="1:18" s="1" customFormat="1" ht="15">
      <c r="A273" s="108">
        <v>26</v>
      </c>
      <c r="B273" s="109"/>
      <c r="C273" s="101" t="s">
        <v>20</v>
      </c>
      <c r="D273" s="83">
        <v>1</v>
      </c>
      <c r="E273" s="84" t="s">
        <v>14</v>
      </c>
      <c r="F273" s="29"/>
      <c r="G273" s="119"/>
      <c r="H273" s="120"/>
      <c r="I273" s="71">
        <f t="shared" si="15"/>
        <v>0</v>
      </c>
      <c r="J273" s="71">
        <f t="shared" si="16"/>
        <v>0</v>
      </c>
      <c r="K273" s="121">
        <f t="shared" si="17"/>
        <v>0</v>
      </c>
      <c r="L273" s="111" t="e">
        <f>((K273/#REF!)*100)-100</f>
        <v>#REF!</v>
      </c>
      <c r="M273" s="22"/>
      <c r="N273" s="31">
        <v>1</v>
      </c>
      <c r="O273" s="31" t="s">
        <v>14</v>
      </c>
      <c r="P273" s="22"/>
      <c r="Q273" s="58">
        <v>1</v>
      </c>
      <c r="R273" s="59" t="s">
        <v>14</v>
      </c>
    </row>
    <row r="274" spans="1:18" ht="15">
      <c r="A274" s="65" t="s">
        <v>62</v>
      </c>
      <c r="B274" s="66"/>
      <c r="C274" s="66"/>
      <c r="D274" s="66"/>
      <c r="E274" s="67"/>
      <c r="G274" s="72"/>
      <c r="H274" s="73"/>
      <c r="I274" s="74">
        <f>SUM(I248:I273)</f>
        <v>0</v>
      </c>
      <c r="J274" s="74">
        <f>SUM(J248:J273)</f>
        <v>0</v>
      </c>
      <c r="K274" s="90">
        <f>SUM(K248:K273)</f>
        <v>0</v>
      </c>
      <c r="L274" s="112" t="e">
        <f>((K274/#REF!)*100)-100</f>
        <v>#REF!</v>
      </c>
      <c r="N274" s="40"/>
      <c r="O274" s="40"/>
      <c r="Q274" s="54"/>
      <c r="R274" s="54"/>
    </row>
  </sheetData>
  <sheetProtection/>
  <mergeCells count="4">
    <mergeCell ref="A1:E1"/>
    <mergeCell ref="G1:L2"/>
    <mergeCell ref="N1:O1"/>
    <mergeCell ref="Q1:R2"/>
  </mergeCells>
  <conditionalFormatting sqref="L58">
    <cfRule type="colorScale" priority="30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6:L53">
    <cfRule type="colorScale" priority="6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59:L75">
    <cfRule type="colorScale" priority="29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79:L81">
    <cfRule type="colorScale" priority="27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85:L97">
    <cfRule type="colorScale" priority="26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11:L113 L101:L107">
    <cfRule type="colorScale" priority="25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17:L119">
    <cfRule type="colorScale" priority="24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23:L124">
    <cfRule type="colorScale" priority="22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28:L131">
    <cfRule type="colorScale" priority="21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35:L137">
    <cfRule type="colorScale" priority="20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41:L151">
    <cfRule type="colorScale" priority="19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55:L156">
    <cfRule type="colorScale" priority="18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60:L163">
    <cfRule type="colorScale" priority="17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67:L169">
    <cfRule type="colorScale" priority="16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79:L181 L173:L175">
    <cfRule type="colorScale" priority="15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85:L186">
    <cfRule type="colorScale" priority="14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196:L206 L190:L192">
    <cfRule type="colorScale" priority="13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10:L211">
    <cfRule type="colorScale" priority="12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15:L218">
    <cfRule type="colorScale" priority="11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22:L224">
    <cfRule type="colorScale" priority="10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34:L235 L228:L230">
    <cfRule type="colorScale" priority="9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39:L244">
    <cfRule type="colorScale" priority="8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conditionalFormatting sqref="L248:L274">
    <cfRule type="colorScale" priority="7" dxfId="0">
      <colorScale>
        <cfvo type="num" val="-40"/>
        <cfvo type="num" val="0"/>
        <cfvo type="num" val="40"/>
        <color rgb="FF00B050"/>
        <color theme="0"/>
        <color rgb="FFFF0000"/>
      </colorScale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csabi</cp:lastModifiedBy>
  <cp:lastPrinted>2017-05-29T12:20:40Z</cp:lastPrinted>
  <dcterms:created xsi:type="dcterms:W3CDTF">2017-04-18T20:51:34Z</dcterms:created>
  <dcterms:modified xsi:type="dcterms:W3CDTF">2017-05-29T21:20:29Z</dcterms:modified>
  <cp:category/>
  <cp:version/>
  <cp:contentType/>
  <cp:contentStatus/>
</cp:coreProperties>
</file>